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510l3d29ggg3\dgpyp\2025\AUSTERIDAD\IAR 2024\"/>
    </mc:Choice>
  </mc:AlternateContent>
  <bookViews>
    <workbookView minimized="1" xWindow="0" yWindow="0" windowWidth="20490" windowHeight="8130" tabRatio="1000" activeTab="7"/>
  </bookViews>
  <sheets>
    <sheet name="I.Clasificación económica" sheetId="1" r:id="rId1"/>
    <sheet name="II.Concepto de gasto" sheetId="5" r:id="rId2"/>
    <sheet name="III.RH_Plazas de estructura" sheetId="6" r:id="rId3"/>
    <sheet name="III.RH_Costo de estructura" sheetId="7" r:id="rId4"/>
    <sheet name="IV.Contrataciones" sheetId="8" r:id="rId5"/>
    <sheet name="V.Comisiones y viáticos" sheetId="9" r:id="rId6"/>
    <sheet name="VI.Indicadores" sheetId="10" r:id="rId7"/>
    <sheet name="Deflactor" sheetId="19" r:id="rId8"/>
    <sheet name="Dependencias_20231" sheetId="21" state="hidden" r:id="rId9"/>
    <sheet name="T1" sheetId="12" state="hidden" r:id="rId10"/>
    <sheet name="T2" sheetId="13" state="hidden" r:id="rId11"/>
    <sheet name="T3" sheetId="18" state="hidden" r:id="rId12"/>
    <sheet name="T4" sheetId="16" state="hidden" r:id="rId13"/>
    <sheet name="T5" sheetId="17" state="hidden" r:id="rId14"/>
    <sheet name="T6" sheetId="15" state="hidden" r:id="rId15"/>
    <sheet name="T7" sheetId="14" state="hidden" r:id="rId16"/>
  </sheets>
  <definedNames>
    <definedName name="_02_Oficina_Presidencia_República">Dependencias_20231!$B$2</definedName>
    <definedName name="_04_Gobernación">Dependencias_20231!$C$2:$C$14</definedName>
    <definedName name="_05_Relaciones_Exteriores">Dependencias_20231!$D$2:$D$5</definedName>
    <definedName name="_06_Hacienda_y_Crédito_Público">Dependencias_20231!$E$2:$E$29</definedName>
    <definedName name="_07_Defensa_Nacional">Dependencias_20231!$F$2:$F$7</definedName>
    <definedName name="_08_Agricultura_y_Desarrollo_Rural">Dependencias_20231!$G$2:$G$19</definedName>
    <definedName name="_09_Infraestructura_Comunicaciones_y_Transportes">Dependencias_20231!$H$2:$H$13</definedName>
    <definedName name="_10_Economía">Dependencias_20231!$I$2:$I$9</definedName>
    <definedName name="_11_Educación_Pública">Dependencias_20231!$J$2:$J$32</definedName>
    <definedName name="_12_Salud">Dependencias_20231!$K$2:$K$41</definedName>
    <definedName name="_13_Marina">Dependencias_20231!$L$2:$L$27</definedName>
    <definedName name="_14_Trabajo_y_Previsión_Social">Dependencias_20231!$M$2:$M$7</definedName>
    <definedName name="_15_Desarrollo_Agrario_Territorial_y_Urbano">Dependencias_20231!$N$2:$N$8</definedName>
    <definedName name="_16_Medio_Ambiente_y_Recursos_Naturales">Dependencias_20231!$O$2:$O$9</definedName>
    <definedName name="_18_Energía">Dependencias_20231!$P$2:$P$11</definedName>
    <definedName name="_20_Bienestar">Dependencias_20231!$Q$2:$Q$6</definedName>
    <definedName name="_21_Turismo">Dependencias_20231!$R$2:$R$7</definedName>
    <definedName name="_25_Previsiones_y_Aportaciones_para_los_Sistemas_de_Educación_Básica_Normal_Tecnológica_y_de_Adultos">Dependencias_20231!$S$2</definedName>
    <definedName name="_27_Función_Pública">Dependencias_20231!$T$2</definedName>
    <definedName name="_31_Tribunales_Agrarios">Dependencias_20231!$U$2</definedName>
    <definedName name="_36_Seguridad_y_Protección_Ciudadana">Dependencias_20231!$V$2:$V$9</definedName>
    <definedName name="_37_Consejería_Jurídica_del_Ejecutivo_Federal">Dependencias_20231!$W$2</definedName>
    <definedName name="_38_Consejo_Nacional_de_Humanidades_Ciencias_y_Tecnologías">Dependencias_20231!$X$2:$X$29</definedName>
    <definedName name="_45_Comisión_Reguladora_de_Energía">Dependencias_20231!$Y$2</definedName>
    <definedName name="_46_Comisión_Nacional_de_Hidrocarburos">Dependencias_20231!$Z$2</definedName>
    <definedName name="_47_Entidades_no_Sectorizadas">Dependencias_20231!$AA$2:$AA$12</definedName>
    <definedName name="_48_Cultura">Dependencias_20231!$AB$2:$AB$15</definedName>
    <definedName name="_50_Instituto_Mexicano_del_Seguro_Social">Dependencias_20231!$AC$2</definedName>
    <definedName name="_51_Instituto_de_Seguridad_y_Servicios_Sociales_de_los_Trabajadores_del_Estado">Dependencias_20231!$AD$2</definedName>
    <definedName name="_52_Petróleos_Mexicanos">Dependencias_20231!$AE$2</definedName>
    <definedName name="_53_Comisión_Federal_de_Electricidad">Dependencias_20231!$AF$2</definedName>
    <definedName name="ramo">Dependencias_20231!$A$2:$A$32</definedName>
    <definedName name="seleccion">'I.Clasificación económica'!$B$1</definedName>
    <definedName name="selección">'I.Clasificación económica'!$B$1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33" i="10" l="1"/>
  <c r="D29" i="10"/>
  <c r="D26" i="10"/>
  <c r="D23" i="10"/>
  <c r="I11" i="9"/>
  <c r="I6" i="9"/>
  <c r="H12" i="9"/>
  <c r="H11" i="9"/>
  <c r="H6" i="9"/>
  <c r="H6" i="8"/>
  <c r="J6" i="8"/>
  <c r="C9" i="8"/>
  <c r="C7" i="8"/>
  <c r="C8" i="8"/>
  <c r="B6" i="8"/>
  <c r="D6" i="8"/>
  <c r="H9" i="7"/>
  <c r="H12" i="7"/>
  <c r="H15" i="7"/>
  <c r="G15" i="7"/>
  <c r="G12" i="7"/>
  <c r="G9" i="7"/>
  <c r="N10" i="6"/>
  <c r="N11" i="6"/>
  <c r="N13" i="6"/>
  <c r="N14" i="6"/>
  <c r="N16" i="6"/>
  <c r="N17" i="6"/>
  <c r="M17" i="6"/>
  <c r="M13" i="6"/>
  <c r="M14" i="6"/>
  <c r="M10" i="6"/>
  <c r="M11" i="6"/>
  <c r="M16" i="6"/>
  <c r="L10" i="6"/>
  <c r="L11" i="6"/>
  <c r="L13" i="6"/>
  <c r="L14" i="6"/>
  <c r="L16" i="6"/>
  <c r="L17" i="6"/>
  <c r="K10" i="6"/>
  <c r="K11" i="6"/>
  <c r="K13" i="6"/>
  <c r="K14" i="6"/>
  <c r="K16" i="6"/>
  <c r="K17" i="6"/>
  <c r="J16" i="6"/>
  <c r="J17" i="6"/>
  <c r="J13" i="6"/>
  <c r="J14" i="6"/>
  <c r="J11" i="6"/>
  <c r="J10" i="6"/>
  <c r="I10" i="6"/>
  <c r="H12" i="6"/>
  <c r="H9" i="6"/>
  <c r="I17" i="6"/>
  <c r="I16" i="6"/>
  <c r="I14" i="6"/>
  <c r="I13" i="6"/>
  <c r="I11" i="6"/>
  <c r="F9" i="6"/>
  <c r="H15" i="6"/>
  <c r="G12" i="6"/>
  <c r="G9" i="6"/>
  <c r="H8" i="5"/>
  <c r="G8" i="5"/>
  <c r="H14" i="1"/>
  <c r="H9" i="1"/>
  <c r="H8" i="1" s="1"/>
  <c r="G14" i="1"/>
  <c r="G9" i="1"/>
  <c r="G8" i="1" s="1"/>
  <c r="N28" i="5"/>
  <c r="N37" i="5"/>
  <c r="N38" i="5"/>
  <c r="N39" i="5"/>
  <c r="N40" i="5"/>
  <c r="N60" i="5"/>
  <c r="N11" i="1"/>
  <c r="N12" i="1"/>
  <c r="N10" i="1"/>
  <c r="I12" i="19"/>
  <c r="N23" i="5" s="1"/>
  <c r="I6" i="19"/>
  <c r="H13" i="19"/>
  <c r="G13" i="19"/>
  <c r="H12" i="19"/>
  <c r="H7" i="19"/>
  <c r="G9" i="19"/>
  <c r="G8" i="19"/>
  <c r="G7" i="19"/>
  <c r="E13" i="19"/>
  <c r="I13" i="19" s="1"/>
  <c r="E12" i="19"/>
  <c r="E7" i="19"/>
  <c r="F7" i="19" s="1"/>
  <c r="E6" i="19"/>
  <c r="N27" i="5" l="1"/>
  <c r="N58" i="5"/>
  <c r="N56" i="5"/>
  <c r="N24" i="5"/>
  <c r="N55" i="5"/>
  <c r="H8" i="6"/>
  <c r="M7" i="8"/>
  <c r="N13" i="5"/>
  <c r="N29" i="5"/>
  <c r="N45" i="5"/>
  <c r="N61" i="5"/>
  <c r="N20" i="5"/>
  <c r="N9" i="5"/>
  <c r="N17" i="7"/>
  <c r="N14" i="5"/>
  <c r="N30" i="5"/>
  <c r="N46" i="5"/>
  <c r="N62" i="5"/>
  <c r="N17" i="1"/>
  <c r="N19" i="5"/>
  <c r="N51" i="5"/>
  <c r="N16" i="1"/>
  <c r="N11" i="7"/>
  <c r="N36" i="5"/>
  <c r="N13" i="1"/>
  <c r="M9" i="8"/>
  <c r="N16" i="7"/>
  <c r="N15" i="5"/>
  <c r="N31" i="5"/>
  <c r="N47" i="5"/>
  <c r="N63" i="5"/>
  <c r="N14" i="7"/>
  <c r="N49" i="5"/>
  <c r="N18" i="5"/>
  <c r="N34" i="5"/>
  <c r="N50" i="5"/>
  <c r="N66" i="5"/>
  <c r="N52" i="5"/>
  <c r="N16" i="5"/>
  <c r="N32" i="5"/>
  <c r="N48" i="5"/>
  <c r="N64" i="5"/>
  <c r="N17" i="5"/>
  <c r="N33" i="5"/>
  <c r="N65" i="5"/>
  <c r="N15" i="1"/>
  <c r="N13" i="7"/>
  <c r="N35" i="5"/>
  <c r="N10" i="5"/>
  <c r="N57" i="5"/>
  <c r="N54" i="5"/>
  <c r="N22" i="5"/>
  <c r="N53" i="5"/>
  <c r="N21" i="5"/>
  <c r="N9" i="7"/>
  <c r="F13" i="19"/>
  <c r="N44" i="5"/>
  <c r="N12" i="5"/>
  <c r="N10" i="7"/>
  <c r="N26" i="5"/>
  <c r="N43" i="5"/>
  <c r="N11" i="5"/>
  <c r="N15" i="7"/>
  <c r="M8" i="8"/>
  <c r="N59" i="5"/>
  <c r="N42" i="5"/>
  <c r="N67" i="5"/>
  <c r="N12" i="7"/>
  <c r="N25" i="5"/>
  <c r="N41" i="5"/>
  <c r="N68" i="5"/>
  <c r="I7" i="19"/>
  <c r="G8" i="7"/>
  <c r="H8" i="7"/>
  <c r="N8" i="5"/>
  <c r="N14" i="1"/>
  <c r="N8" i="1"/>
  <c r="N9" i="1"/>
  <c r="B9" i="14"/>
  <c r="B8" i="14"/>
  <c r="B7" i="14"/>
  <c r="B6" i="14"/>
  <c r="B5" i="14"/>
  <c r="B4" i="14"/>
  <c r="B3" i="14"/>
  <c r="C2" i="14"/>
  <c r="C3" i="14"/>
  <c r="C4" i="14"/>
  <c r="C5" i="14"/>
  <c r="C6" i="14"/>
  <c r="C7" i="14"/>
  <c r="C8" i="14"/>
  <c r="C9" i="14"/>
  <c r="B2" i="14"/>
  <c r="B8" i="15"/>
  <c r="B7" i="15"/>
  <c r="B6" i="15"/>
  <c r="B5" i="15"/>
  <c r="B4" i="15"/>
  <c r="B3" i="15"/>
  <c r="C2" i="15"/>
  <c r="C3" i="15"/>
  <c r="C4" i="15"/>
  <c r="C5" i="15"/>
  <c r="C6" i="15"/>
  <c r="C7" i="15"/>
  <c r="C8" i="15"/>
  <c r="B2" i="15"/>
  <c r="B12" i="17"/>
  <c r="B11" i="17"/>
  <c r="B10" i="17"/>
  <c r="B9" i="17"/>
  <c r="B8" i="17"/>
  <c r="B7" i="17"/>
  <c r="B6" i="17"/>
  <c r="B5" i="17"/>
  <c r="B4" i="17"/>
  <c r="B3" i="17"/>
  <c r="C2" i="17"/>
  <c r="C3" i="17"/>
  <c r="C4" i="17"/>
  <c r="C5" i="17"/>
  <c r="C6" i="17"/>
  <c r="C7" i="17"/>
  <c r="C8" i="17"/>
  <c r="C9" i="17"/>
  <c r="C10" i="17"/>
  <c r="C11" i="17"/>
  <c r="C12" i="17"/>
  <c r="B2" i="17"/>
  <c r="B7" i="16"/>
  <c r="B6" i="16"/>
  <c r="B5" i="16"/>
  <c r="B4" i="16"/>
  <c r="B3" i="16"/>
  <c r="C2" i="16"/>
  <c r="C3" i="16"/>
  <c r="C4" i="16"/>
  <c r="C5" i="16"/>
  <c r="C6" i="16"/>
  <c r="C7" i="16"/>
  <c r="B2" i="16"/>
  <c r="B7" i="18"/>
  <c r="B6" i="18"/>
  <c r="B5" i="18"/>
  <c r="B4" i="18"/>
  <c r="B3" i="18"/>
  <c r="C2" i="18"/>
  <c r="C3" i="18"/>
  <c r="C4" i="18"/>
  <c r="C5" i="18"/>
  <c r="C6" i="18"/>
  <c r="C7" i="18"/>
  <c r="B2" i="18"/>
  <c r="B361" i="13"/>
  <c r="B360" i="13"/>
  <c r="B359" i="13"/>
  <c r="B358" i="13"/>
  <c r="B357" i="13"/>
  <c r="B356" i="13"/>
  <c r="B355" i="13"/>
  <c r="B354" i="13"/>
  <c r="B353" i="13"/>
  <c r="B352" i="13"/>
  <c r="B351" i="13"/>
  <c r="B350" i="13"/>
  <c r="B349" i="13"/>
  <c r="B348" i="13"/>
  <c r="B347" i="13"/>
  <c r="B346" i="13"/>
  <c r="B345" i="13"/>
  <c r="B344" i="13"/>
  <c r="B343" i="13"/>
  <c r="B342" i="13"/>
  <c r="B341" i="13"/>
  <c r="B340" i="13"/>
  <c r="B339" i="13"/>
  <c r="B338" i="13"/>
  <c r="B337" i="13"/>
  <c r="B336" i="13"/>
  <c r="B335" i="13"/>
  <c r="B334" i="13"/>
  <c r="B333" i="13"/>
  <c r="B332" i="13"/>
  <c r="B331" i="13"/>
  <c r="B330" i="13"/>
  <c r="B329" i="13"/>
  <c r="B328" i="13"/>
  <c r="B327" i="13"/>
  <c r="B326" i="13"/>
  <c r="B325" i="13"/>
  <c r="B324" i="13"/>
  <c r="B323" i="13"/>
  <c r="B322" i="13"/>
  <c r="B321" i="13"/>
  <c r="B320" i="13"/>
  <c r="B319" i="13"/>
  <c r="B318" i="13"/>
  <c r="B317" i="13"/>
  <c r="B316" i="13"/>
  <c r="B315" i="13"/>
  <c r="B314" i="13"/>
  <c r="B313" i="13"/>
  <c r="B312" i="13"/>
  <c r="B311" i="13"/>
  <c r="B310" i="13"/>
  <c r="B309" i="13"/>
  <c r="B308" i="13"/>
  <c r="B307" i="13"/>
  <c r="B306" i="13"/>
  <c r="B305" i="13"/>
  <c r="B304" i="13"/>
  <c r="B303" i="13"/>
  <c r="B302" i="13"/>
  <c r="B301" i="13"/>
  <c r="B300" i="13"/>
  <c r="B299" i="13"/>
  <c r="B298" i="13"/>
  <c r="B297" i="13"/>
  <c r="B296" i="13"/>
  <c r="B295" i="13"/>
  <c r="B294" i="13"/>
  <c r="B293" i="13"/>
  <c r="B292" i="13"/>
  <c r="B291" i="13"/>
  <c r="B290" i="13"/>
  <c r="B289" i="13"/>
  <c r="B288" i="13"/>
  <c r="B287" i="13"/>
  <c r="B286" i="13"/>
  <c r="B285" i="13"/>
  <c r="B284" i="13"/>
  <c r="B283" i="13"/>
  <c r="B282" i="13"/>
  <c r="B281" i="13"/>
  <c r="B280" i="13"/>
  <c r="B279" i="13"/>
  <c r="B278" i="13"/>
  <c r="B277" i="13"/>
  <c r="B276" i="13"/>
  <c r="B275" i="13"/>
  <c r="B274" i="13"/>
  <c r="B273" i="13"/>
  <c r="B272" i="13"/>
  <c r="B271" i="13"/>
  <c r="B270" i="13"/>
  <c r="B269" i="13"/>
  <c r="B268" i="13"/>
  <c r="B267" i="13"/>
  <c r="B266" i="13"/>
  <c r="B265" i="13"/>
  <c r="B264" i="13"/>
  <c r="B263" i="13"/>
  <c r="B262" i="13"/>
  <c r="B261" i="13"/>
  <c r="B260" i="13"/>
  <c r="B259" i="13"/>
  <c r="B258" i="13"/>
  <c r="B257" i="13"/>
  <c r="B256" i="13"/>
  <c r="B255" i="13"/>
  <c r="B254" i="13"/>
  <c r="B253" i="13"/>
  <c r="B252" i="13"/>
  <c r="B251" i="13"/>
  <c r="B250" i="13"/>
  <c r="B249" i="13"/>
  <c r="B248" i="13"/>
  <c r="B247" i="13"/>
  <c r="B246" i="13"/>
  <c r="B245" i="13"/>
  <c r="B244" i="13"/>
  <c r="B243" i="13"/>
  <c r="B242" i="13"/>
  <c r="B241" i="13"/>
  <c r="B240" i="13"/>
  <c r="B239" i="13"/>
  <c r="B238" i="13"/>
  <c r="B237" i="13"/>
  <c r="B236" i="13"/>
  <c r="B235" i="13"/>
  <c r="B234" i="13"/>
  <c r="B233" i="13"/>
  <c r="B232" i="13"/>
  <c r="B231" i="13"/>
  <c r="B230" i="13"/>
  <c r="B229" i="13"/>
  <c r="B228" i="13"/>
  <c r="B227" i="13"/>
  <c r="B226" i="13"/>
  <c r="B225" i="13"/>
  <c r="B224" i="13"/>
  <c r="B223" i="13"/>
  <c r="B222" i="13"/>
  <c r="B221" i="13"/>
  <c r="B220" i="13"/>
  <c r="B219" i="13"/>
  <c r="B218" i="13"/>
  <c r="B217" i="13"/>
  <c r="B216" i="13"/>
  <c r="B215" i="13"/>
  <c r="B214" i="13"/>
  <c r="B213" i="13"/>
  <c r="B212" i="13"/>
  <c r="B211" i="13"/>
  <c r="B210" i="13"/>
  <c r="B209" i="13"/>
  <c r="B208" i="13"/>
  <c r="B207" i="13"/>
  <c r="B206" i="13"/>
  <c r="B205" i="13"/>
  <c r="B204" i="13"/>
  <c r="B203" i="13"/>
  <c r="B202" i="13"/>
  <c r="B201" i="13"/>
  <c r="B200" i="13"/>
  <c r="B199" i="13"/>
  <c r="B198" i="13"/>
  <c r="B197" i="13"/>
  <c r="B196" i="13"/>
  <c r="B195" i="13"/>
  <c r="B194" i="13"/>
  <c r="B193" i="13"/>
  <c r="B192" i="13"/>
  <c r="B191" i="13"/>
  <c r="B190" i="13"/>
  <c r="B189" i="13"/>
  <c r="B188" i="13"/>
  <c r="B187" i="13"/>
  <c r="B186" i="13"/>
  <c r="B185" i="13"/>
  <c r="B184" i="13"/>
  <c r="B183" i="13"/>
  <c r="B182" i="13"/>
  <c r="B181" i="13"/>
  <c r="B180" i="13"/>
  <c r="B179" i="13"/>
  <c r="B178" i="13"/>
  <c r="B177" i="13"/>
  <c r="B176" i="13"/>
  <c r="B175" i="13"/>
  <c r="B174" i="13"/>
  <c r="B173" i="13"/>
  <c r="B172" i="13"/>
  <c r="B171" i="13"/>
  <c r="B170" i="13"/>
  <c r="B169" i="13"/>
  <c r="B168" i="13"/>
  <c r="B167" i="13"/>
  <c r="B166" i="13"/>
  <c r="B165" i="13"/>
  <c r="B164" i="13"/>
  <c r="B163" i="13"/>
  <c r="B162" i="13"/>
  <c r="B161" i="13"/>
  <c r="B160" i="13"/>
  <c r="B159" i="13"/>
  <c r="B158" i="13"/>
  <c r="B157" i="13"/>
  <c r="B156" i="13"/>
  <c r="B155" i="13"/>
  <c r="B154" i="13"/>
  <c r="B153" i="13"/>
  <c r="B152" i="13"/>
  <c r="B151" i="13"/>
  <c r="B150" i="13"/>
  <c r="B149" i="13"/>
  <c r="B148" i="13"/>
  <c r="B147" i="13"/>
  <c r="B146" i="13"/>
  <c r="B145" i="13"/>
  <c r="B144" i="13"/>
  <c r="B143" i="13"/>
  <c r="B142" i="13"/>
  <c r="B141" i="13"/>
  <c r="B140" i="13"/>
  <c r="B139" i="13"/>
  <c r="B138" i="13"/>
  <c r="B137" i="13"/>
  <c r="B136" i="13"/>
  <c r="B135" i="13"/>
  <c r="B134" i="13"/>
  <c r="B133" i="13"/>
  <c r="B132" i="13"/>
  <c r="B131" i="13"/>
  <c r="B130" i="13"/>
  <c r="B129" i="13"/>
  <c r="B128" i="13"/>
  <c r="B127" i="13"/>
  <c r="B126" i="13"/>
  <c r="B125" i="13"/>
  <c r="B124" i="13"/>
  <c r="B123" i="13"/>
  <c r="B122" i="13"/>
  <c r="B121" i="13"/>
  <c r="B120" i="13"/>
  <c r="B119" i="13"/>
  <c r="B118" i="13"/>
  <c r="B117" i="13"/>
  <c r="B116" i="13"/>
  <c r="B115" i="13"/>
  <c r="B114" i="13"/>
  <c r="B113" i="13"/>
  <c r="B112" i="13"/>
  <c r="B111" i="13"/>
  <c r="B110" i="13"/>
  <c r="B109" i="13"/>
  <c r="B108" i="13"/>
  <c r="B107" i="13"/>
  <c r="B106" i="13"/>
  <c r="B105" i="13"/>
  <c r="B104" i="13"/>
  <c r="B103" i="13"/>
  <c r="B102" i="13"/>
  <c r="B101" i="13"/>
  <c r="B100" i="13"/>
  <c r="B99" i="13"/>
  <c r="B98" i="13"/>
  <c r="B97" i="13"/>
  <c r="B96" i="13"/>
  <c r="B95" i="13"/>
  <c r="B94" i="13"/>
  <c r="B93" i="13"/>
  <c r="B92" i="13"/>
  <c r="B91" i="13"/>
  <c r="B90" i="13"/>
  <c r="B89" i="13"/>
  <c r="B88" i="13"/>
  <c r="B87" i="13"/>
  <c r="B86" i="13"/>
  <c r="B85" i="13"/>
  <c r="B84" i="13"/>
  <c r="B83" i="13"/>
  <c r="B82" i="13"/>
  <c r="B81" i="13"/>
  <c r="B80" i="13"/>
  <c r="B79" i="13"/>
  <c r="B78" i="13"/>
  <c r="B77" i="13"/>
  <c r="B76" i="13"/>
  <c r="B75" i="13"/>
  <c r="B74" i="13"/>
  <c r="B73" i="13"/>
  <c r="B72" i="13"/>
  <c r="B71" i="13"/>
  <c r="B70" i="13"/>
  <c r="B69" i="13"/>
  <c r="B68" i="13"/>
  <c r="B67" i="13"/>
  <c r="B66" i="13"/>
  <c r="B65" i="13"/>
  <c r="B64" i="13"/>
  <c r="B63" i="13"/>
  <c r="B62" i="13"/>
  <c r="B61" i="13"/>
  <c r="B60" i="13"/>
  <c r="B59" i="13"/>
  <c r="B58" i="13"/>
  <c r="B57" i="13"/>
  <c r="B56" i="13"/>
  <c r="B55" i="13"/>
  <c r="B54" i="13"/>
  <c r="B53" i="13"/>
  <c r="B52" i="13"/>
  <c r="B51" i="13"/>
  <c r="B50" i="13"/>
  <c r="B49" i="13"/>
  <c r="B48" i="13"/>
  <c r="B47" i="13"/>
  <c r="B46" i="13"/>
  <c r="B45" i="13"/>
  <c r="B44" i="13"/>
  <c r="B43" i="13"/>
  <c r="B42" i="13"/>
  <c r="B41" i="13"/>
  <c r="B40" i="13"/>
  <c r="B39" i="13"/>
  <c r="B38" i="13"/>
  <c r="B37" i="13"/>
  <c r="B36" i="13"/>
  <c r="B35" i="13"/>
  <c r="B34" i="13"/>
  <c r="B33" i="13"/>
  <c r="B32" i="13"/>
  <c r="B31" i="13"/>
  <c r="B30" i="13"/>
  <c r="B29" i="13"/>
  <c r="B28" i="13"/>
  <c r="B27" i="13"/>
  <c r="B26" i="13"/>
  <c r="B25" i="13"/>
  <c r="B24" i="13"/>
  <c r="B23" i="13"/>
  <c r="B22" i="13"/>
  <c r="B21" i="13"/>
  <c r="B20" i="13"/>
  <c r="B19" i="13"/>
  <c r="B18" i="13"/>
  <c r="B17" i="13"/>
  <c r="B16" i="13"/>
  <c r="B15" i="13"/>
  <c r="B14" i="13"/>
  <c r="B13" i="13"/>
  <c r="B12" i="13"/>
  <c r="B11" i="13"/>
  <c r="B10" i="13"/>
  <c r="B9" i="13"/>
  <c r="B8" i="13"/>
  <c r="B7" i="13"/>
  <c r="B6" i="13"/>
  <c r="B5" i="13"/>
  <c r="B4" i="13"/>
  <c r="B3" i="13"/>
  <c r="C2" i="13"/>
  <c r="C3" i="13"/>
  <c r="C4" i="13"/>
  <c r="C5" i="13"/>
  <c r="C6" i="13"/>
  <c r="C7" i="13"/>
  <c r="C8" i="13"/>
  <c r="C9" i="13"/>
  <c r="C10" i="13"/>
  <c r="C11" i="13"/>
  <c r="C12" i="13"/>
  <c r="C13" i="13"/>
  <c r="C14" i="13"/>
  <c r="C15" i="13"/>
  <c r="C16" i="13"/>
  <c r="C17" i="13"/>
  <c r="C18" i="13"/>
  <c r="C19" i="13"/>
  <c r="C20" i="13"/>
  <c r="C21" i="13"/>
  <c r="C22" i="13"/>
  <c r="C23" i="13"/>
  <c r="C24" i="13"/>
  <c r="C25" i="13"/>
  <c r="C26" i="13"/>
  <c r="C27" i="13"/>
  <c r="C28" i="13"/>
  <c r="C29" i="13"/>
  <c r="C30" i="13"/>
  <c r="C31" i="13"/>
  <c r="C32" i="13"/>
  <c r="C33" i="13"/>
  <c r="C34" i="13"/>
  <c r="C35" i="13"/>
  <c r="C36" i="13"/>
  <c r="C37" i="13"/>
  <c r="C38" i="13"/>
  <c r="C39" i="13"/>
  <c r="C40" i="13"/>
  <c r="C41" i="13"/>
  <c r="C42" i="13"/>
  <c r="C43" i="13"/>
  <c r="C44" i="13"/>
  <c r="C45" i="13"/>
  <c r="C46" i="13"/>
  <c r="C47" i="13"/>
  <c r="C48" i="13"/>
  <c r="C49" i="13"/>
  <c r="C50" i="13"/>
  <c r="C51" i="13"/>
  <c r="C52" i="13"/>
  <c r="C53" i="13"/>
  <c r="C54" i="13"/>
  <c r="C55" i="13"/>
  <c r="C56" i="13"/>
  <c r="C57" i="13"/>
  <c r="C58" i="13"/>
  <c r="C59" i="13"/>
  <c r="C60" i="13"/>
  <c r="C61" i="13"/>
  <c r="C62" i="13"/>
  <c r="C63" i="13"/>
  <c r="C64" i="13"/>
  <c r="C65" i="13"/>
  <c r="C66" i="13"/>
  <c r="C67" i="13"/>
  <c r="C68" i="13"/>
  <c r="C69" i="13"/>
  <c r="C70" i="13"/>
  <c r="C71" i="13"/>
  <c r="C72" i="13"/>
  <c r="C73" i="13"/>
  <c r="C74" i="13"/>
  <c r="C75" i="13"/>
  <c r="C76" i="13"/>
  <c r="C77" i="13"/>
  <c r="C78" i="13"/>
  <c r="C79" i="13"/>
  <c r="C80" i="13"/>
  <c r="C81" i="13"/>
  <c r="C82" i="13"/>
  <c r="C83" i="13"/>
  <c r="C84" i="13"/>
  <c r="C85" i="13"/>
  <c r="C86" i="13"/>
  <c r="C87" i="13"/>
  <c r="C88" i="13"/>
  <c r="C89" i="13"/>
  <c r="C90" i="13"/>
  <c r="C91" i="13"/>
  <c r="C92" i="13"/>
  <c r="C93" i="13"/>
  <c r="C94" i="13"/>
  <c r="C95" i="13"/>
  <c r="C96" i="13"/>
  <c r="C97" i="13"/>
  <c r="C98" i="13"/>
  <c r="C99" i="13"/>
  <c r="C100" i="13"/>
  <c r="C101" i="13"/>
  <c r="C102" i="13"/>
  <c r="C103" i="13"/>
  <c r="C104" i="13"/>
  <c r="C105" i="13"/>
  <c r="C106" i="13"/>
  <c r="C107" i="13"/>
  <c r="C108" i="13"/>
  <c r="C109" i="13"/>
  <c r="C110" i="13"/>
  <c r="C111" i="13"/>
  <c r="C112" i="13"/>
  <c r="C113" i="13"/>
  <c r="C114" i="13"/>
  <c r="C115" i="13"/>
  <c r="C116" i="13"/>
  <c r="C117" i="13"/>
  <c r="C118" i="13"/>
  <c r="C119" i="13"/>
  <c r="C120" i="13"/>
  <c r="C121" i="13"/>
  <c r="C122" i="13"/>
  <c r="C123" i="13"/>
  <c r="C124" i="13"/>
  <c r="C125" i="13"/>
  <c r="C126" i="13"/>
  <c r="C127" i="13"/>
  <c r="C128" i="13"/>
  <c r="C129" i="13"/>
  <c r="C130" i="13"/>
  <c r="C131" i="13"/>
  <c r="C132" i="13"/>
  <c r="C133" i="13"/>
  <c r="C134" i="13"/>
  <c r="C135" i="13"/>
  <c r="C136" i="13"/>
  <c r="C137" i="13"/>
  <c r="C138" i="13"/>
  <c r="C139" i="13"/>
  <c r="C140" i="13"/>
  <c r="C141" i="13"/>
  <c r="C142" i="13"/>
  <c r="C143" i="13"/>
  <c r="C144" i="13"/>
  <c r="C145" i="13"/>
  <c r="C146" i="13"/>
  <c r="C147" i="13"/>
  <c r="C148" i="13"/>
  <c r="C149" i="13"/>
  <c r="C150" i="13"/>
  <c r="C151" i="13"/>
  <c r="C152" i="13"/>
  <c r="C153" i="13"/>
  <c r="C154" i="13"/>
  <c r="C155" i="13"/>
  <c r="C156" i="13"/>
  <c r="C157" i="13"/>
  <c r="C158" i="13"/>
  <c r="C159" i="13"/>
  <c r="C160" i="13"/>
  <c r="C161" i="13"/>
  <c r="C162" i="13"/>
  <c r="C163" i="13"/>
  <c r="C164" i="13"/>
  <c r="C165" i="13"/>
  <c r="C166" i="13"/>
  <c r="C167" i="13"/>
  <c r="C168" i="13"/>
  <c r="C169" i="13"/>
  <c r="C170" i="13"/>
  <c r="C171" i="13"/>
  <c r="C172" i="13"/>
  <c r="C173" i="13"/>
  <c r="C174" i="13"/>
  <c r="C175" i="13"/>
  <c r="C176" i="13"/>
  <c r="C177" i="13"/>
  <c r="C178" i="13"/>
  <c r="C179" i="13"/>
  <c r="C180" i="13"/>
  <c r="C181" i="13"/>
  <c r="C182" i="13"/>
  <c r="C183" i="13"/>
  <c r="C184" i="13"/>
  <c r="C185" i="13"/>
  <c r="C186" i="13"/>
  <c r="C187" i="13"/>
  <c r="C188" i="13"/>
  <c r="C189" i="13"/>
  <c r="C190" i="13"/>
  <c r="C191" i="13"/>
  <c r="C192" i="13"/>
  <c r="C193" i="13"/>
  <c r="C194" i="13"/>
  <c r="C195" i="13"/>
  <c r="C196" i="13"/>
  <c r="C197" i="13"/>
  <c r="C198" i="13"/>
  <c r="C199" i="13"/>
  <c r="C200" i="13"/>
  <c r="C201" i="13"/>
  <c r="C202" i="13"/>
  <c r="C203" i="13"/>
  <c r="C204" i="13"/>
  <c r="C205" i="13"/>
  <c r="C206" i="13"/>
  <c r="C207" i="13"/>
  <c r="C208" i="13"/>
  <c r="C209" i="13"/>
  <c r="C210" i="13"/>
  <c r="C211" i="13"/>
  <c r="C212" i="13"/>
  <c r="C213" i="13"/>
  <c r="C214" i="13"/>
  <c r="C215" i="13"/>
  <c r="C216" i="13"/>
  <c r="C217" i="13"/>
  <c r="C218" i="13"/>
  <c r="C219" i="13"/>
  <c r="C220" i="13"/>
  <c r="C221" i="13"/>
  <c r="C222" i="13"/>
  <c r="C223" i="13"/>
  <c r="C224" i="13"/>
  <c r="C225" i="13"/>
  <c r="C226" i="13"/>
  <c r="C227" i="13"/>
  <c r="C228" i="13"/>
  <c r="C229" i="13"/>
  <c r="C230" i="13"/>
  <c r="C231" i="13"/>
  <c r="C232" i="13"/>
  <c r="C233" i="13"/>
  <c r="C234" i="13"/>
  <c r="C235" i="13"/>
  <c r="C236" i="13"/>
  <c r="C237" i="13"/>
  <c r="C238" i="13"/>
  <c r="C239" i="13"/>
  <c r="C240" i="13"/>
  <c r="C241" i="13"/>
  <c r="C242" i="13"/>
  <c r="C243" i="13"/>
  <c r="C244" i="13"/>
  <c r="C245" i="13"/>
  <c r="C246" i="13"/>
  <c r="C247" i="13"/>
  <c r="C248" i="13"/>
  <c r="C249" i="13"/>
  <c r="C250" i="13"/>
  <c r="C251" i="13"/>
  <c r="C252" i="13"/>
  <c r="C253" i="13"/>
  <c r="C254" i="13"/>
  <c r="C255" i="13"/>
  <c r="C256" i="13"/>
  <c r="C257" i="13"/>
  <c r="C258" i="13"/>
  <c r="C259" i="13"/>
  <c r="C260" i="13"/>
  <c r="C261" i="13"/>
  <c r="C262" i="13"/>
  <c r="C263" i="13"/>
  <c r="C264" i="13"/>
  <c r="C265" i="13"/>
  <c r="C266" i="13"/>
  <c r="C267" i="13"/>
  <c r="C268" i="13"/>
  <c r="C269" i="13"/>
  <c r="C270" i="13"/>
  <c r="C271" i="13"/>
  <c r="C272" i="13"/>
  <c r="C273" i="13"/>
  <c r="C274" i="13"/>
  <c r="C275" i="13"/>
  <c r="C276" i="13"/>
  <c r="C277" i="13"/>
  <c r="C278" i="13"/>
  <c r="C279" i="13"/>
  <c r="C280" i="13"/>
  <c r="C281" i="13"/>
  <c r="C282" i="13"/>
  <c r="C283" i="13"/>
  <c r="C284" i="13"/>
  <c r="C285" i="13"/>
  <c r="C286" i="13"/>
  <c r="C287" i="13"/>
  <c r="C288" i="13"/>
  <c r="C289" i="13"/>
  <c r="C290" i="13"/>
  <c r="C291" i="13"/>
  <c r="C292" i="13"/>
  <c r="C293" i="13"/>
  <c r="C294" i="13"/>
  <c r="C295" i="13"/>
  <c r="C296" i="13"/>
  <c r="C297" i="13"/>
  <c r="C298" i="13"/>
  <c r="C299" i="13"/>
  <c r="C300" i="13"/>
  <c r="C301" i="13"/>
  <c r="C302" i="13"/>
  <c r="C303" i="13"/>
  <c r="C304" i="13"/>
  <c r="C305" i="13"/>
  <c r="C306" i="13"/>
  <c r="C307" i="13"/>
  <c r="C308" i="13"/>
  <c r="C309" i="13"/>
  <c r="C310" i="13"/>
  <c r="C311" i="13"/>
  <c r="C312" i="13"/>
  <c r="C313" i="13"/>
  <c r="C314" i="13"/>
  <c r="C315" i="13"/>
  <c r="C316" i="13"/>
  <c r="C317" i="13"/>
  <c r="C318" i="13"/>
  <c r="C319" i="13"/>
  <c r="C320" i="13"/>
  <c r="C321" i="13"/>
  <c r="C322" i="13"/>
  <c r="C323" i="13"/>
  <c r="C324" i="13"/>
  <c r="C325" i="13"/>
  <c r="C326" i="13"/>
  <c r="C327" i="13"/>
  <c r="C328" i="13"/>
  <c r="C329" i="13"/>
  <c r="C330" i="13"/>
  <c r="C331" i="13"/>
  <c r="C332" i="13"/>
  <c r="C333" i="13"/>
  <c r="C334" i="13"/>
  <c r="C335" i="13"/>
  <c r="C336" i="13"/>
  <c r="C337" i="13"/>
  <c r="C338" i="13"/>
  <c r="C339" i="13"/>
  <c r="C340" i="13"/>
  <c r="C341" i="13"/>
  <c r="C342" i="13"/>
  <c r="C343" i="13"/>
  <c r="C344" i="13"/>
  <c r="C345" i="13"/>
  <c r="C346" i="13"/>
  <c r="C347" i="13"/>
  <c r="C348" i="13"/>
  <c r="C349" i="13"/>
  <c r="C350" i="13"/>
  <c r="C351" i="13"/>
  <c r="C352" i="13"/>
  <c r="C353" i="13"/>
  <c r="C354" i="13"/>
  <c r="C355" i="13"/>
  <c r="C356" i="13"/>
  <c r="C357" i="13"/>
  <c r="C358" i="13"/>
  <c r="C359" i="13"/>
  <c r="C360" i="13"/>
  <c r="C361" i="13"/>
  <c r="B2" i="13"/>
  <c r="C2" i="12"/>
  <c r="C3" i="12"/>
  <c r="C4" i="12"/>
  <c r="C5" i="12"/>
  <c r="C6" i="12"/>
  <c r="C7" i="12"/>
  <c r="B7" i="12"/>
  <c r="B6" i="12"/>
  <c r="B5" i="12"/>
  <c r="B4" i="12"/>
  <c r="B3" i="12"/>
  <c r="B2" i="12"/>
  <c r="I66" i="5" l="1"/>
  <c r="I38" i="5"/>
  <c r="I30" i="5"/>
  <c r="I22" i="5"/>
  <c r="I10" i="1"/>
  <c r="I12" i="5"/>
  <c r="I47" i="5"/>
  <c r="I39" i="5"/>
  <c r="I31" i="5"/>
  <c r="I10" i="5"/>
  <c r="I52" i="5"/>
  <c r="I17" i="7"/>
  <c r="I48" i="5"/>
  <c r="I40" i="5"/>
  <c r="I32" i="5"/>
  <c r="I9" i="5"/>
  <c r="I50" i="5"/>
  <c r="I51" i="5"/>
  <c r="I11" i="5"/>
  <c r="I11" i="7"/>
  <c r="I10" i="7"/>
  <c r="I49" i="5"/>
  <c r="I41" i="5"/>
  <c r="I33" i="5"/>
  <c r="I42" i="5"/>
  <c r="I34" i="5"/>
  <c r="I43" i="5"/>
  <c r="I44" i="5"/>
  <c r="I56" i="5"/>
  <c r="I14" i="5"/>
  <c r="I57" i="5"/>
  <c r="I12" i="1"/>
  <c r="I13" i="7"/>
  <c r="H4" i="10"/>
  <c r="I15" i="5"/>
  <c r="I25" i="5"/>
  <c r="I58" i="5"/>
  <c r="I16" i="5"/>
  <c r="I16" i="1"/>
  <c r="I61" i="5"/>
  <c r="I64" i="5"/>
  <c r="I29" i="5"/>
  <c r="I35" i="5"/>
  <c r="I17" i="5"/>
  <c r="I67" i="5"/>
  <c r="I24" i="5"/>
  <c r="I26" i="5"/>
  <c r="I65" i="5"/>
  <c r="I14" i="7"/>
  <c r="I68" i="5"/>
  <c r="I36" i="5"/>
  <c r="I18" i="5"/>
  <c r="I17" i="1"/>
  <c r="I19" i="5"/>
  <c r="I11" i="1"/>
  <c r="I27" i="5"/>
  <c r="I28" i="5"/>
  <c r="I54" i="5"/>
  <c r="I55" i="5"/>
  <c r="I37" i="5"/>
  <c r="I53" i="5"/>
  <c r="I13" i="5"/>
  <c r="I59" i="5"/>
  <c r="I45" i="5"/>
  <c r="I20" i="5"/>
  <c r="I15" i="1"/>
  <c r="I60" i="5"/>
  <c r="I46" i="5"/>
  <c r="I21" i="5"/>
  <c r="I13" i="1"/>
  <c r="I23" i="5"/>
  <c r="I62" i="5"/>
  <c r="I63" i="5"/>
  <c r="I16" i="7"/>
  <c r="N8" i="7"/>
  <c r="B15" i="6"/>
  <c r="B12" i="6"/>
  <c r="B9" i="6"/>
  <c r="H10" i="9"/>
  <c r="I10" i="9" s="1"/>
  <c r="H9" i="9"/>
  <c r="I9" i="9" s="1"/>
  <c r="H8" i="9"/>
  <c r="I8" i="9" s="1"/>
  <c r="H7" i="9"/>
  <c r="I7" i="9" s="1"/>
  <c r="D19" i="10" l="1"/>
  <c r="D15" i="10"/>
  <c r="D11" i="10"/>
  <c r="D7" i="10"/>
  <c r="B8" i="6"/>
  <c r="B8" i="5" l="1"/>
  <c r="I8" i="5" s="1"/>
  <c r="B9" i="1"/>
  <c r="I9" i="1" s="1"/>
  <c r="G10" i="19" l="1"/>
  <c r="G15" i="6" l="1"/>
  <c r="G8" i="6" s="1"/>
  <c r="H11" i="19" l="1"/>
  <c r="H10" i="19"/>
  <c r="H9" i="19"/>
  <c r="H8" i="19"/>
  <c r="G12" i="19"/>
  <c r="G11" i="19"/>
  <c r="E11" i="19"/>
  <c r="E10" i="19"/>
  <c r="E9" i="19"/>
  <c r="E8" i="19"/>
  <c r="I10" i="19" l="1"/>
  <c r="F10" i="19"/>
  <c r="F8" i="19"/>
  <c r="I8" i="19"/>
  <c r="F9" i="19"/>
  <c r="I9" i="19"/>
  <c r="F11" i="19"/>
  <c r="I11" i="19"/>
  <c r="F12" i="19"/>
  <c r="H7" i="18"/>
  <c r="G7" i="18"/>
  <c r="F7" i="18"/>
  <c r="I7" i="18" s="1"/>
  <c r="E7" i="18"/>
  <c r="D7" i="18"/>
  <c r="D6" i="18"/>
  <c r="D5" i="18"/>
  <c r="D4" i="18"/>
  <c r="D3" i="18"/>
  <c r="D2" i="18"/>
  <c r="K16" i="7" l="1"/>
  <c r="K67" i="5"/>
  <c r="K26" i="5"/>
  <c r="K42" i="5"/>
  <c r="K58" i="5"/>
  <c r="K11" i="1"/>
  <c r="K11" i="5"/>
  <c r="K27" i="5"/>
  <c r="K43" i="5"/>
  <c r="K59" i="5"/>
  <c r="K10" i="1"/>
  <c r="K47" i="5"/>
  <c r="K10" i="7"/>
  <c r="K32" i="5"/>
  <c r="K14" i="7"/>
  <c r="K12" i="5"/>
  <c r="K28" i="5"/>
  <c r="K44" i="5"/>
  <c r="K60" i="5"/>
  <c r="K14" i="5"/>
  <c r="K46" i="5"/>
  <c r="K62" i="5"/>
  <c r="K15" i="5"/>
  <c r="K63" i="5"/>
  <c r="K48" i="5"/>
  <c r="K13" i="7"/>
  <c r="K13" i="5"/>
  <c r="K29" i="5"/>
  <c r="K45" i="5"/>
  <c r="K61" i="5"/>
  <c r="K30" i="5"/>
  <c r="K11" i="7"/>
  <c r="K31" i="5"/>
  <c r="K16" i="5"/>
  <c r="K64" i="5"/>
  <c r="K35" i="5"/>
  <c r="K65" i="5"/>
  <c r="K12" i="1"/>
  <c r="K66" i="5"/>
  <c r="K21" i="5"/>
  <c r="K53" i="5"/>
  <c r="K15" i="1"/>
  <c r="K57" i="5"/>
  <c r="K36" i="5"/>
  <c r="K50" i="5"/>
  <c r="K22" i="5"/>
  <c r="K56" i="5"/>
  <c r="K17" i="7"/>
  <c r="K37" i="5"/>
  <c r="K10" i="5"/>
  <c r="K40" i="5"/>
  <c r="K51" i="5"/>
  <c r="K23" i="5"/>
  <c r="K24" i="5"/>
  <c r="K17" i="1"/>
  <c r="K16" i="1"/>
  <c r="K38" i="5"/>
  <c r="K9" i="5"/>
  <c r="K52" i="5"/>
  <c r="K68" i="5"/>
  <c r="K39" i="5"/>
  <c r="K17" i="5"/>
  <c r="K25" i="5"/>
  <c r="K33" i="5"/>
  <c r="K20" i="5"/>
  <c r="K54" i="5"/>
  <c r="K34" i="5"/>
  <c r="K18" i="5"/>
  <c r="K41" i="5"/>
  <c r="K55" i="5"/>
  <c r="K19" i="5"/>
  <c r="K49" i="5"/>
  <c r="K13" i="1"/>
  <c r="J10" i="7"/>
  <c r="J14" i="5"/>
  <c r="J30" i="5"/>
  <c r="J46" i="5"/>
  <c r="J62" i="5"/>
  <c r="J20" i="5"/>
  <c r="J15" i="5"/>
  <c r="J31" i="5"/>
  <c r="J47" i="5"/>
  <c r="J63" i="5"/>
  <c r="J10" i="5"/>
  <c r="J36" i="5"/>
  <c r="J13" i="1"/>
  <c r="J16" i="5"/>
  <c r="J32" i="5"/>
  <c r="J48" i="5"/>
  <c r="J64" i="5"/>
  <c r="J50" i="5"/>
  <c r="J35" i="5"/>
  <c r="J52" i="5"/>
  <c r="J17" i="5"/>
  <c r="J33" i="5"/>
  <c r="J49" i="5"/>
  <c r="J65" i="5"/>
  <c r="J17" i="1"/>
  <c r="J18" i="5"/>
  <c r="J34" i="5"/>
  <c r="J66" i="5"/>
  <c r="J16" i="1"/>
  <c r="J19" i="5"/>
  <c r="J51" i="5"/>
  <c r="J15" i="1"/>
  <c r="J9" i="5"/>
  <c r="J28" i="5"/>
  <c r="J58" i="5"/>
  <c r="J59" i="5"/>
  <c r="J12" i="1"/>
  <c r="J13" i="5"/>
  <c r="J11" i="7"/>
  <c r="J29" i="5"/>
  <c r="J21" i="5"/>
  <c r="J54" i="5"/>
  <c r="J27" i="5"/>
  <c r="J37" i="5"/>
  <c r="J60" i="5"/>
  <c r="J11" i="1"/>
  <c r="J57" i="5"/>
  <c r="J38" i="5"/>
  <c r="J61" i="5"/>
  <c r="J10" i="1"/>
  <c r="J43" i="5"/>
  <c r="J25" i="5"/>
  <c r="J17" i="7"/>
  <c r="J68" i="5"/>
  <c r="J39" i="5"/>
  <c r="J40" i="5"/>
  <c r="J45" i="5"/>
  <c r="J55" i="5"/>
  <c r="J16" i="7"/>
  <c r="J67" i="5"/>
  <c r="J44" i="5"/>
  <c r="J22" i="5"/>
  <c r="J26" i="5"/>
  <c r="J11" i="5"/>
  <c r="J41" i="5"/>
  <c r="J13" i="7"/>
  <c r="J23" i="5"/>
  <c r="J24" i="5"/>
  <c r="J14" i="7"/>
  <c r="J12" i="5"/>
  <c r="J42" i="5"/>
  <c r="J53" i="5"/>
  <c r="J56" i="5"/>
  <c r="M13" i="7"/>
  <c r="M17" i="5"/>
  <c r="M33" i="5"/>
  <c r="M49" i="5"/>
  <c r="M65" i="5"/>
  <c r="M11" i="1"/>
  <c r="M56" i="5"/>
  <c r="M18" i="5"/>
  <c r="M34" i="5"/>
  <c r="M50" i="5"/>
  <c r="M66" i="5"/>
  <c r="M10" i="1"/>
  <c r="M23" i="5"/>
  <c r="M24" i="5"/>
  <c r="M11" i="7"/>
  <c r="M19" i="5"/>
  <c r="M35" i="5"/>
  <c r="M51" i="5"/>
  <c r="M10" i="5"/>
  <c r="M37" i="5"/>
  <c r="M22" i="5"/>
  <c r="M38" i="5"/>
  <c r="M54" i="5"/>
  <c r="M55" i="5"/>
  <c r="M40" i="5"/>
  <c r="M10" i="7"/>
  <c r="M20" i="5"/>
  <c r="M36" i="5"/>
  <c r="M52" i="5"/>
  <c r="M9" i="5"/>
  <c r="M21" i="5"/>
  <c r="M53" i="5"/>
  <c r="M39" i="5"/>
  <c r="M13" i="5"/>
  <c r="M45" i="5"/>
  <c r="M16" i="1"/>
  <c r="M30" i="5"/>
  <c r="M63" i="5"/>
  <c r="M32" i="5"/>
  <c r="M14" i="5"/>
  <c r="M46" i="5"/>
  <c r="M15" i="1"/>
  <c r="M17" i="1"/>
  <c r="M15" i="5"/>
  <c r="M47" i="5"/>
  <c r="M13" i="1"/>
  <c r="M14" i="7"/>
  <c r="M64" i="5"/>
  <c r="M68" i="5"/>
  <c r="M12" i="5"/>
  <c r="M16" i="5"/>
  <c r="M48" i="5"/>
  <c r="M12" i="1"/>
  <c r="M61" i="5"/>
  <c r="M62" i="5"/>
  <c r="M67" i="5"/>
  <c r="M25" i="5"/>
  <c r="M57" i="5"/>
  <c r="M16" i="7"/>
  <c r="M42" i="5"/>
  <c r="M43" i="5"/>
  <c r="M26" i="5"/>
  <c r="M58" i="5"/>
  <c r="M31" i="5"/>
  <c r="M44" i="5"/>
  <c r="M27" i="5"/>
  <c r="M59" i="5"/>
  <c r="M41" i="5"/>
  <c r="M17" i="7"/>
  <c r="M28" i="5"/>
  <c r="M60" i="5"/>
  <c r="M29" i="5"/>
  <c r="M11" i="5"/>
  <c r="L22" i="5"/>
  <c r="L38" i="5"/>
  <c r="L54" i="5"/>
  <c r="L16" i="7"/>
  <c r="L45" i="5"/>
  <c r="L23" i="5"/>
  <c r="L39" i="5"/>
  <c r="L55" i="5"/>
  <c r="L15" i="1"/>
  <c r="L44" i="5"/>
  <c r="L61" i="5"/>
  <c r="L24" i="5"/>
  <c r="L40" i="5"/>
  <c r="L56" i="5"/>
  <c r="L67" i="5"/>
  <c r="L42" i="5"/>
  <c r="L16" i="1"/>
  <c r="L11" i="5"/>
  <c r="L43" i="5"/>
  <c r="L59" i="5"/>
  <c r="L17" i="7"/>
  <c r="L60" i="5"/>
  <c r="L13" i="1"/>
  <c r="L13" i="5"/>
  <c r="L68" i="5"/>
  <c r="L25" i="5"/>
  <c r="L41" i="5"/>
  <c r="L57" i="5"/>
  <c r="L17" i="1"/>
  <c r="L26" i="5"/>
  <c r="L58" i="5"/>
  <c r="L27" i="5"/>
  <c r="L12" i="5"/>
  <c r="L28" i="5"/>
  <c r="L10" i="7"/>
  <c r="L33" i="5"/>
  <c r="L65" i="5"/>
  <c r="L34" i="5"/>
  <c r="L11" i="1"/>
  <c r="L10" i="1"/>
  <c r="L66" i="5"/>
  <c r="L52" i="5"/>
  <c r="L11" i="7"/>
  <c r="L35" i="5"/>
  <c r="L10" i="5"/>
  <c r="L51" i="5"/>
  <c r="L62" i="5"/>
  <c r="L31" i="5"/>
  <c r="L32" i="5"/>
  <c r="L36" i="5"/>
  <c r="L9" i="5"/>
  <c r="L53" i="5"/>
  <c r="L30" i="5"/>
  <c r="L63" i="5"/>
  <c r="L64" i="5"/>
  <c r="L14" i="5"/>
  <c r="L37" i="5"/>
  <c r="L18" i="5"/>
  <c r="L19" i="5"/>
  <c r="L29" i="5"/>
  <c r="L13" i="7"/>
  <c r="L15" i="5"/>
  <c r="L46" i="5"/>
  <c r="L12" i="1"/>
  <c r="L16" i="5"/>
  <c r="L47" i="5"/>
  <c r="L49" i="5"/>
  <c r="L17" i="5"/>
  <c r="L48" i="5"/>
  <c r="L50" i="5"/>
  <c r="L20" i="5"/>
  <c r="L21" i="5"/>
  <c r="L14" i="7"/>
  <c r="J7" i="18"/>
  <c r="I12" i="17"/>
  <c r="H12" i="17"/>
  <c r="G12" i="17"/>
  <c r="J12" i="17" s="1"/>
  <c r="I11" i="17"/>
  <c r="H11" i="17"/>
  <c r="G11" i="17"/>
  <c r="I10" i="17"/>
  <c r="H10" i="17"/>
  <c r="G10" i="17"/>
  <c r="I9" i="17"/>
  <c r="H9" i="17"/>
  <c r="G9" i="17"/>
  <c r="I8" i="17"/>
  <c r="H8" i="17"/>
  <c r="G8" i="17"/>
  <c r="J8" i="17" s="1"/>
  <c r="I7" i="17"/>
  <c r="H7" i="17"/>
  <c r="G7" i="17"/>
  <c r="I5" i="17"/>
  <c r="H5" i="17"/>
  <c r="G5" i="17"/>
  <c r="I4" i="17"/>
  <c r="H4" i="17"/>
  <c r="G4" i="17"/>
  <c r="I2" i="17"/>
  <c r="H2" i="17"/>
  <c r="G2" i="17"/>
  <c r="H7" i="16"/>
  <c r="G7" i="16"/>
  <c r="F7" i="16"/>
  <c r="E7" i="16"/>
  <c r="D7" i="16"/>
  <c r="D6" i="16"/>
  <c r="D5" i="16"/>
  <c r="D4" i="16"/>
  <c r="D3" i="16"/>
  <c r="D2" i="16"/>
  <c r="K8" i="15"/>
  <c r="J8" i="15"/>
  <c r="I8" i="15"/>
  <c r="H8" i="15"/>
  <c r="G8" i="15"/>
  <c r="F8" i="15"/>
  <c r="E8" i="15"/>
  <c r="K7" i="15"/>
  <c r="J7" i="15"/>
  <c r="I7" i="15"/>
  <c r="H7" i="15"/>
  <c r="G7" i="15"/>
  <c r="F7" i="15"/>
  <c r="E7" i="15"/>
  <c r="K6" i="15"/>
  <c r="J6" i="15"/>
  <c r="I6" i="15"/>
  <c r="H6" i="15"/>
  <c r="G6" i="15"/>
  <c r="F6" i="15"/>
  <c r="E6" i="15"/>
  <c r="K5" i="15"/>
  <c r="J5" i="15"/>
  <c r="I5" i="15"/>
  <c r="H5" i="15"/>
  <c r="G5" i="15"/>
  <c r="F5" i="15"/>
  <c r="E5" i="15"/>
  <c r="K4" i="15"/>
  <c r="J4" i="15"/>
  <c r="I4" i="15"/>
  <c r="H4" i="15"/>
  <c r="G4" i="15"/>
  <c r="F4" i="15"/>
  <c r="E4" i="15"/>
  <c r="K3" i="15"/>
  <c r="J3" i="15"/>
  <c r="I3" i="15"/>
  <c r="H3" i="15"/>
  <c r="G3" i="15"/>
  <c r="F3" i="15"/>
  <c r="E3" i="15"/>
  <c r="K2" i="15"/>
  <c r="J2" i="15"/>
  <c r="I2" i="15"/>
  <c r="H2" i="15"/>
  <c r="G2" i="15"/>
  <c r="F2" i="15"/>
  <c r="E2" i="15"/>
  <c r="L8" i="15" l="1"/>
  <c r="J2" i="17"/>
  <c r="L7" i="15"/>
  <c r="L4" i="15"/>
  <c r="J5" i="17"/>
  <c r="L6" i="15"/>
  <c r="L3" i="15"/>
  <c r="L2" i="15"/>
  <c r="L5" i="15"/>
  <c r="J11" i="17"/>
  <c r="J9" i="17"/>
  <c r="J10" i="17"/>
  <c r="J4" i="17"/>
  <c r="J7" i="17"/>
  <c r="I7" i="16"/>
  <c r="J7" i="16" s="1"/>
  <c r="H9" i="14"/>
  <c r="H6" i="14"/>
  <c r="H7" i="14"/>
  <c r="G9" i="14"/>
  <c r="F9" i="14"/>
  <c r="G8" i="14"/>
  <c r="F8" i="14"/>
  <c r="I8" i="14" s="1"/>
  <c r="G7" i="14"/>
  <c r="F7" i="14"/>
  <c r="G6" i="14"/>
  <c r="F6" i="14"/>
  <c r="I6" i="14" s="1"/>
  <c r="G5" i="14"/>
  <c r="F5" i="14"/>
  <c r="I5" i="14" s="1"/>
  <c r="G4" i="14"/>
  <c r="F4" i="14"/>
  <c r="G3" i="14"/>
  <c r="F3" i="14"/>
  <c r="I3" i="14" s="1"/>
  <c r="F2" i="14"/>
  <c r="G2" i="14"/>
  <c r="I4" i="14" l="1"/>
  <c r="I2" i="14"/>
  <c r="I7" i="14"/>
  <c r="J7" i="14" s="1"/>
  <c r="I9" i="14"/>
  <c r="J9" i="14" s="1"/>
  <c r="J6" i="14"/>
  <c r="H361" i="13" l="1"/>
  <c r="H360" i="13"/>
  <c r="H359" i="13"/>
  <c r="H358" i="13"/>
  <c r="H357" i="13"/>
  <c r="H356" i="13"/>
  <c r="H355" i="13"/>
  <c r="H354" i="13"/>
  <c r="H353" i="13"/>
  <c r="H352" i="13"/>
  <c r="H351" i="13"/>
  <c r="H350" i="13"/>
  <c r="H349" i="13"/>
  <c r="H348" i="13"/>
  <c r="H347" i="13"/>
  <c r="H346" i="13"/>
  <c r="H345" i="13"/>
  <c r="H344" i="13"/>
  <c r="H343" i="13"/>
  <c r="H342" i="13"/>
  <c r="H341" i="13"/>
  <c r="H340" i="13"/>
  <c r="H339" i="13"/>
  <c r="H338" i="13"/>
  <c r="H337" i="13"/>
  <c r="H336" i="13"/>
  <c r="H335" i="13"/>
  <c r="H334" i="13"/>
  <c r="H333" i="13"/>
  <c r="H332" i="13"/>
  <c r="H331" i="13"/>
  <c r="H330" i="13"/>
  <c r="H329" i="13"/>
  <c r="H328" i="13"/>
  <c r="H327" i="13"/>
  <c r="H326" i="13"/>
  <c r="H325" i="13"/>
  <c r="H324" i="13"/>
  <c r="H323" i="13"/>
  <c r="H322" i="13"/>
  <c r="H321" i="13"/>
  <c r="H320" i="13"/>
  <c r="H319" i="13"/>
  <c r="H318" i="13"/>
  <c r="H317" i="13"/>
  <c r="H316" i="13"/>
  <c r="H315" i="13"/>
  <c r="H314" i="13"/>
  <c r="H313" i="13"/>
  <c r="H312" i="13"/>
  <c r="H311" i="13"/>
  <c r="H310" i="13"/>
  <c r="H309" i="13"/>
  <c r="H308" i="13"/>
  <c r="H307" i="13"/>
  <c r="H306" i="13"/>
  <c r="H305" i="13"/>
  <c r="H304" i="13"/>
  <c r="H303" i="13"/>
  <c r="H302" i="13"/>
  <c r="F361" i="13"/>
  <c r="F360" i="13"/>
  <c r="F359" i="13"/>
  <c r="F358" i="13"/>
  <c r="F357" i="13"/>
  <c r="F356" i="13"/>
  <c r="F355" i="13"/>
  <c r="F354" i="13"/>
  <c r="F353" i="13"/>
  <c r="F352" i="13"/>
  <c r="F351" i="13"/>
  <c r="F350" i="13"/>
  <c r="F349" i="13"/>
  <c r="F348" i="13"/>
  <c r="F347" i="13"/>
  <c r="F346" i="13"/>
  <c r="F345" i="13"/>
  <c r="F344" i="13"/>
  <c r="F343" i="13"/>
  <c r="F342" i="13"/>
  <c r="F341" i="13"/>
  <c r="F340" i="13"/>
  <c r="F339" i="13"/>
  <c r="F338" i="13"/>
  <c r="F337" i="13"/>
  <c r="F336" i="13"/>
  <c r="F335" i="13"/>
  <c r="F334" i="13"/>
  <c r="F333" i="13"/>
  <c r="F332" i="13"/>
  <c r="F331" i="13"/>
  <c r="F330" i="13"/>
  <c r="F329" i="13"/>
  <c r="F328" i="13"/>
  <c r="F327" i="13"/>
  <c r="F326" i="13"/>
  <c r="F325" i="13"/>
  <c r="F324" i="13"/>
  <c r="F323" i="13"/>
  <c r="F322" i="13"/>
  <c r="F321" i="13"/>
  <c r="F320" i="13"/>
  <c r="F319" i="13"/>
  <c r="F318" i="13"/>
  <c r="F317" i="13"/>
  <c r="F316" i="13"/>
  <c r="F315" i="13"/>
  <c r="F314" i="13"/>
  <c r="F313" i="13"/>
  <c r="F312" i="13"/>
  <c r="F311" i="13"/>
  <c r="F310" i="13"/>
  <c r="F309" i="13"/>
  <c r="F308" i="13"/>
  <c r="F307" i="13"/>
  <c r="F306" i="13"/>
  <c r="F305" i="13"/>
  <c r="F304" i="13"/>
  <c r="F303" i="13"/>
  <c r="F302" i="13"/>
  <c r="D361" i="13"/>
  <c r="D360" i="13"/>
  <c r="D359" i="13"/>
  <c r="D358" i="13"/>
  <c r="D357" i="13"/>
  <c r="D356" i="13"/>
  <c r="D355" i="13"/>
  <c r="D354" i="13"/>
  <c r="D353" i="13"/>
  <c r="D352" i="13"/>
  <c r="D351" i="13"/>
  <c r="D350" i="13"/>
  <c r="D349" i="13"/>
  <c r="D348" i="13"/>
  <c r="D347" i="13"/>
  <c r="D346" i="13"/>
  <c r="D345" i="13"/>
  <c r="D344" i="13"/>
  <c r="D343" i="13"/>
  <c r="D342" i="13"/>
  <c r="D341" i="13"/>
  <c r="D340" i="13"/>
  <c r="D339" i="13"/>
  <c r="D338" i="13"/>
  <c r="D337" i="13"/>
  <c r="D336" i="13"/>
  <c r="D335" i="13"/>
  <c r="D334" i="13"/>
  <c r="D333" i="13"/>
  <c r="D332" i="13"/>
  <c r="D331" i="13"/>
  <c r="D330" i="13"/>
  <c r="D329" i="13"/>
  <c r="D328" i="13"/>
  <c r="D327" i="13"/>
  <c r="D326" i="13"/>
  <c r="D325" i="13"/>
  <c r="D324" i="13"/>
  <c r="D323" i="13"/>
  <c r="D322" i="13"/>
  <c r="D321" i="13"/>
  <c r="D320" i="13"/>
  <c r="D319" i="13"/>
  <c r="D318" i="13"/>
  <c r="D317" i="13"/>
  <c r="D316" i="13"/>
  <c r="D315" i="13"/>
  <c r="D314" i="13"/>
  <c r="D313" i="13"/>
  <c r="D312" i="13"/>
  <c r="D311" i="13"/>
  <c r="D310" i="13"/>
  <c r="D309" i="13"/>
  <c r="D308" i="13"/>
  <c r="D307" i="13"/>
  <c r="D306" i="13"/>
  <c r="D305" i="13"/>
  <c r="D304" i="13"/>
  <c r="D303" i="13"/>
  <c r="D302" i="13"/>
  <c r="E361" i="13"/>
  <c r="E360" i="13"/>
  <c r="E359" i="13"/>
  <c r="E358" i="13"/>
  <c r="E357" i="13"/>
  <c r="E356" i="13"/>
  <c r="E355" i="13"/>
  <c r="E354" i="13"/>
  <c r="E353" i="13"/>
  <c r="E352" i="13"/>
  <c r="E351" i="13"/>
  <c r="E350" i="13"/>
  <c r="E349" i="13"/>
  <c r="E348" i="13"/>
  <c r="E347" i="13"/>
  <c r="E346" i="13"/>
  <c r="E345" i="13"/>
  <c r="E344" i="13"/>
  <c r="E343" i="13"/>
  <c r="E342" i="13"/>
  <c r="E341" i="13"/>
  <c r="E340" i="13"/>
  <c r="E339" i="13"/>
  <c r="E338" i="13"/>
  <c r="E337" i="13"/>
  <c r="E336" i="13"/>
  <c r="E335" i="13"/>
  <c r="E334" i="13"/>
  <c r="E333" i="13"/>
  <c r="E332" i="13"/>
  <c r="E331" i="13"/>
  <c r="E330" i="13"/>
  <c r="E329" i="13"/>
  <c r="E328" i="13"/>
  <c r="E327" i="13"/>
  <c r="E326" i="13"/>
  <c r="E325" i="13"/>
  <c r="E324" i="13"/>
  <c r="E323" i="13"/>
  <c r="E322" i="13"/>
  <c r="E321" i="13"/>
  <c r="E320" i="13"/>
  <c r="E319" i="13"/>
  <c r="E318" i="13"/>
  <c r="E317" i="13"/>
  <c r="E316" i="13"/>
  <c r="E315" i="13"/>
  <c r="E314" i="13"/>
  <c r="E313" i="13"/>
  <c r="E312" i="13"/>
  <c r="E311" i="13"/>
  <c r="E310" i="13"/>
  <c r="E309" i="13"/>
  <c r="E308" i="13"/>
  <c r="E307" i="13"/>
  <c r="E306" i="13"/>
  <c r="E305" i="13"/>
  <c r="E304" i="13"/>
  <c r="E303" i="13"/>
  <c r="E302" i="13"/>
  <c r="F301" i="13"/>
  <c r="F300" i="13"/>
  <c r="F299" i="13"/>
  <c r="F298" i="13"/>
  <c r="F297" i="13"/>
  <c r="F296" i="13"/>
  <c r="F295" i="13"/>
  <c r="F294" i="13"/>
  <c r="F293" i="13"/>
  <c r="F292" i="13"/>
  <c r="F291" i="13"/>
  <c r="F290" i="13"/>
  <c r="F289" i="13"/>
  <c r="F288" i="13"/>
  <c r="F287" i="13"/>
  <c r="F286" i="13"/>
  <c r="F285" i="13"/>
  <c r="F284" i="13"/>
  <c r="F283" i="13"/>
  <c r="F282" i="13"/>
  <c r="F281" i="13"/>
  <c r="F280" i="13"/>
  <c r="F279" i="13"/>
  <c r="F278" i="13"/>
  <c r="F277" i="13"/>
  <c r="F276" i="13"/>
  <c r="F275" i="13"/>
  <c r="F274" i="13"/>
  <c r="F273" i="13"/>
  <c r="F272" i="13"/>
  <c r="F271" i="13"/>
  <c r="F270" i="13"/>
  <c r="F269" i="13"/>
  <c r="F268" i="13"/>
  <c r="F267" i="13"/>
  <c r="F266" i="13"/>
  <c r="F265" i="13"/>
  <c r="F264" i="13"/>
  <c r="F263" i="13"/>
  <c r="F262" i="13"/>
  <c r="F261" i="13"/>
  <c r="F260" i="13"/>
  <c r="F259" i="13"/>
  <c r="F258" i="13"/>
  <c r="F257" i="13"/>
  <c r="F256" i="13"/>
  <c r="F255" i="13"/>
  <c r="F254" i="13"/>
  <c r="F253" i="13"/>
  <c r="F252" i="13"/>
  <c r="F251" i="13"/>
  <c r="F250" i="13"/>
  <c r="F249" i="13"/>
  <c r="F248" i="13"/>
  <c r="F247" i="13"/>
  <c r="F246" i="13"/>
  <c r="F245" i="13"/>
  <c r="F244" i="13"/>
  <c r="F243" i="13"/>
  <c r="F242" i="13"/>
  <c r="D301" i="13"/>
  <c r="D300" i="13"/>
  <c r="D299" i="13"/>
  <c r="D298" i="13"/>
  <c r="D297" i="13"/>
  <c r="D296" i="13"/>
  <c r="D295" i="13"/>
  <c r="D294" i="13"/>
  <c r="D293" i="13"/>
  <c r="D292" i="13"/>
  <c r="D291" i="13"/>
  <c r="D290" i="13"/>
  <c r="D289" i="13"/>
  <c r="D288" i="13"/>
  <c r="D287" i="13"/>
  <c r="D286" i="13"/>
  <c r="D285" i="13"/>
  <c r="D284" i="13"/>
  <c r="D283" i="13"/>
  <c r="D282" i="13"/>
  <c r="D281" i="13"/>
  <c r="D280" i="13"/>
  <c r="D279" i="13"/>
  <c r="D278" i="13"/>
  <c r="D277" i="13"/>
  <c r="D276" i="13"/>
  <c r="D275" i="13"/>
  <c r="D274" i="13"/>
  <c r="D273" i="13"/>
  <c r="D272" i="13"/>
  <c r="D271" i="13"/>
  <c r="D270" i="13"/>
  <c r="D269" i="13"/>
  <c r="D268" i="13"/>
  <c r="D267" i="13"/>
  <c r="D266" i="13"/>
  <c r="D265" i="13"/>
  <c r="D264" i="13"/>
  <c r="D263" i="13"/>
  <c r="D262" i="13"/>
  <c r="D261" i="13"/>
  <c r="D260" i="13"/>
  <c r="D259" i="13"/>
  <c r="D258" i="13"/>
  <c r="D257" i="13"/>
  <c r="D256" i="13"/>
  <c r="D255" i="13"/>
  <c r="D254" i="13"/>
  <c r="D253" i="13"/>
  <c r="D252" i="13"/>
  <c r="D251" i="13"/>
  <c r="D250" i="13"/>
  <c r="D249" i="13"/>
  <c r="D248" i="13"/>
  <c r="D247" i="13"/>
  <c r="D246" i="13"/>
  <c r="D245" i="13"/>
  <c r="D244" i="13"/>
  <c r="D243" i="13"/>
  <c r="D242" i="13"/>
  <c r="E301" i="13"/>
  <c r="E300" i="13"/>
  <c r="E299" i="13"/>
  <c r="E298" i="13"/>
  <c r="E297" i="13"/>
  <c r="E296" i="13"/>
  <c r="E295" i="13"/>
  <c r="E294" i="13"/>
  <c r="E293" i="13"/>
  <c r="E292" i="13"/>
  <c r="E291" i="13"/>
  <c r="E290" i="13"/>
  <c r="E289" i="13"/>
  <c r="E288" i="13"/>
  <c r="E287" i="13"/>
  <c r="E286" i="13"/>
  <c r="E285" i="13"/>
  <c r="E284" i="13"/>
  <c r="E283" i="13"/>
  <c r="E282" i="13"/>
  <c r="E281" i="13"/>
  <c r="E280" i="13"/>
  <c r="E279" i="13"/>
  <c r="E278" i="13"/>
  <c r="E277" i="13"/>
  <c r="E276" i="13"/>
  <c r="E275" i="13"/>
  <c r="E274" i="13"/>
  <c r="E273" i="13"/>
  <c r="E272" i="13"/>
  <c r="E271" i="13"/>
  <c r="E270" i="13"/>
  <c r="E269" i="13"/>
  <c r="E268" i="13"/>
  <c r="E267" i="13"/>
  <c r="E266" i="13"/>
  <c r="E265" i="13"/>
  <c r="E264" i="13"/>
  <c r="E263" i="13"/>
  <c r="E262" i="13"/>
  <c r="E261" i="13"/>
  <c r="E260" i="13"/>
  <c r="E259" i="13"/>
  <c r="E258" i="13"/>
  <c r="E257" i="13"/>
  <c r="E256" i="13"/>
  <c r="E255" i="13"/>
  <c r="E254" i="13"/>
  <c r="E253" i="13"/>
  <c r="E252" i="13"/>
  <c r="E251" i="13"/>
  <c r="E250" i="13"/>
  <c r="E249" i="13"/>
  <c r="E248" i="13"/>
  <c r="E247" i="13"/>
  <c r="E246" i="13"/>
  <c r="E245" i="13"/>
  <c r="E244" i="13"/>
  <c r="E243" i="13"/>
  <c r="E242" i="13"/>
  <c r="F241" i="13"/>
  <c r="F240" i="13"/>
  <c r="F239" i="13"/>
  <c r="F238" i="13"/>
  <c r="F237" i="13"/>
  <c r="F236" i="13"/>
  <c r="F235" i="13"/>
  <c r="F234" i="13"/>
  <c r="F233" i="13"/>
  <c r="F232" i="13"/>
  <c r="F231" i="13"/>
  <c r="F230" i="13"/>
  <c r="F229" i="13"/>
  <c r="F228" i="13"/>
  <c r="F227" i="13"/>
  <c r="F226" i="13"/>
  <c r="F225" i="13"/>
  <c r="F224" i="13"/>
  <c r="F223" i="13"/>
  <c r="F222" i="13"/>
  <c r="F221" i="13"/>
  <c r="F220" i="13"/>
  <c r="F219" i="13"/>
  <c r="F218" i="13"/>
  <c r="F217" i="13"/>
  <c r="F216" i="13"/>
  <c r="F215" i="13"/>
  <c r="F214" i="13"/>
  <c r="F213" i="13"/>
  <c r="F212" i="13"/>
  <c r="F211" i="13"/>
  <c r="F210" i="13"/>
  <c r="F209" i="13"/>
  <c r="F208" i="13"/>
  <c r="F207" i="13"/>
  <c r="F206" i="13"/>
  <c r="F205" i="13"/>
  <c r="F204" i="13"/>
  <c r="F203" i="13"/>
  <c r="F202" i="13"/>
  <c r="F201" i="13"/>
  <c r="F200" i="13"/>
  <c r="F199" i="13"/>
  <c r="F198" i="13"/>
  <c r="F197" i="13"/>
  <c r="F196" i="13"/>
  <c r="F195" i="13"/>
  <c r="F194" i="13"/>
  <c r="F193" i="13"/>
  <c r="F192" i="13"/>
  <c r="F191" i="13"/>
  <c r="F190" i="13"/>
  <c r="F189" i="13"/>
  <c r="F188" i="13"/>
  <c r="F187" i="13"/>
  <c r="F186" i="13"/>
  <c r="F185" i="13"/>
  <c r="F184" i="13"/>
  <c r="F183" i="13"/>
  <c r="F182" i="13"/>
  <c r="D241" i="13"/>
  <c r="D240" i="13"/>
  <c r="D239" i="13"/>
  <c r="D238" i="13"/>
  <c r="D237" i="13"/>
  <c r="D236" i="13"/>
  <c r="D235" i="13"/>
  <c r="D234" i="13"/>
  <c r="D233" i="13"/>
  <c r="D232" i="13"/>
  <c r="D231" i="13"/>
  <c r="D230" i="13"/>
  <c r="D229" i="13"/>
  <c r="D228" i="13"/>
  <c r="D227" i="13"/>
  <c r="D226" i="13"/>
  <c r="D225" i="13"/>
  <c r="D224" i="13"/>
  <c r="D223" i="13"/>
  <c r="D222" i="13"/>
  <c r="D221" i="13"/>
  <c r="D220" i="13"/>
  <c r="D219" i="13"/>
  <c r="D218" i="13"/>
  <c r="D217" i="13"/>
  <c r="D216" i="13"/>
  <c r="D215" i="13"/>
  <c r="D214" i="13"/>
  <c r="D213" i="13"/>
  <c r="D212" i="13"/>
  <c r="D211" i="13"/>
  <c r="D210" i="13"/>
  <c r="D209" i="13"/>
  <c r="D208" i="13"/>
  <c r="D207" i="13"/>
  <c r="D206" i="13"/>
  <c r="D205" i="13"/>
  <c r="D204" i="13"/>
  <c r="D203" i="13"/>
  <c r="D202" i="13"/>
  <c r="D201" i="13"/>
  <c r="D200" i="13"/>
  <c r="D199" i="13"/>
  <c r="D198" i="13"/>
  <c r="D197" i="13"/>
  <c r="D196" i="13"/>
  <c r="D195" i="13"/>
  <c r="D194" i="13"/>
  <c r="D193" i="13"/>
  <c r="D192" i="13"/>
  <c r="D191" i="13"/>
  <c r="D190" i="13"/>
  <c r="D189" i="13"/>
  <c r="D188" i="13"/>
  <c r="D187" i="13"/>
  <c r="D186" i="13"/>
  <c r="D185" i="13"/>
  <c r="D184" i="13"/>
  <c r="D183" i="13"/>
  <c r="D182" i="13"/>
  <c r="E241" i="13"/>
  <c r="E240" i="13"/>
  <c r="E239" i="13"/>
  <c r="E238" i="13"/>
  <c r="E237" i="13"/>
  <c r="E236" i="13"/>
  <c r="E235" i="13"/>
  <c r="E234" i="13"/>
  <c r="E233" i="13"/>
  <c r="E232" i="13"/>
  <c r="E231" i="13"/>
  <c r="E230" i="13"/>
  <c r="E229" i="13"/>
  <c r="E228" i="13"/>
  <c r="E227" i="13"/>
  <c r="E226" i="13"/>
  <c r="E225" i="13"/>
  <c r="E224" i="13"/>
  <c r="E223" i="13"/>
  <c r="E222" i="13"/>
  <c r="E221" i="13"/>
  <c r="E220" i="13"/>
  <c r="E219" i="13"/>
  <c r="E218" i="13"/>
  <c r="E217" i="13"/>
  <c r="E216" i="13"/>
  <c r="E215" i="13"/>
  <c r="E214" i="13"/>
  <c r="E213" i="13"/>
  <c r="E212" i="13"/>
  <c r="E211" i="13"/>
  <c r="E210" i="13"/>
  <c r="E209" i="13"/>
  <c r="E208" i="13"/>
  <c r="E207" i="13"/>
  <c r="E206" i="13"/>
  <c r="E205" i="13"/>
  <c r="E204" i="13"/>
  <c r="E203" i="13"/>
  <c r="E202" i="13"/>
  <c r="E201" i="13"/>
  <c r="E200" i="13"/>
  <c r="E199" i="13"/>
  <c r="E198" i="13"/>
  <c r="E197" i="13"/>
  <c r="E196" i="13"/>
  <c r="E195" i="13"/>
  <c r="E194" i="13"/>
  <c r="E193" i="13"/>
  <c r="E192" i="13"/>
  <c r="E191" i="13"/>
  <c r="E190" i="13"/>
  <c r="E189" i="13"/>
  <c r="E188" i="13"/>
  <c r="E187" i="13"/>
  <c r="E186" i="13"/>
  <c r="E185" i="13"/>
  <c r="E184" i="13"/>
  <c r="E183" i="13"/>
  <c r="E182" i="13"/>
  <c r="F181" i="13"/>
  <c r="F180" i="13"/>
  <c r="F179" i="13"/>
  <c r="F178" i="13"/>
  <c r="F177" i="13"/>
  <c r="F176" i="13"/>
  <c r="F175" i="13"/>
  <c r="F174" i="13"/>
  <c r="F173" i="13"/>
  <c r="F172" i="13"/>
  <c r="F171" i="13"/>
  <c r="F170" i="13"/>
  <c r="F169" i="13"/>
  <c r="F168" i="13"/>
  <c r="F167" i="13"/>
  <c r="F166" i="13"/>
  <c r="F165" i="13"/>
  <c r="F164" i="13"/>
  <c r="F163" i="13"/>
  <c r="F162" i="13"/>
  <c r="F161" i="13"/>
  <c r="F160" i="13"/>
  <c r="F159" i="13"/>
  <c r="F158" i="13"/>
  <c r="F157" i="13"/>
  <c r="F156" i="13"/>
  <c r="F155" i="13"/>
  <c r="F154" i="13"/>
  <c r="F153" i="13"/>
  <c r="F152" i="13"/>
  <c r="F151" i="13"/>
  <c r="F150" i="13"/>
  <c r="F149" i="13"/>
  <c r="F148" i="13"/>
  <c r="F147" i="13"/>
  <c r="F146" i="13"/>
  <c r="F145" i="13"/>
  <c r="F144" i="13"/>
  <c r="F143" i="13"/>
  <c r="F142" i="13"/>
  <c r="F141" i="13"/>
  <c r="F140" i="13"/>
  <c r="F139" i="13"/>
  <c r="F138" i="13"/>
  <c r="F137" i="13"/>
  <c r="F136" i="13"/>
  <c r="F135" i="13"/>
  <c r="F134" i="13"/>
  <c r="F133" i="13"/>
  <c r="F132" i="13"/>
  <c r="F131" i="13"/>
  <c r="F130" i="13"/>
  <c r="F129" i="13"/>
  <c r="F128" i="13"/>
  <c r="F127" i="13"/>
  <c r="F126" i="13"/>
  <c r="F125" i="13"/>
  <c r="F124" i="13"/>
  <c r="F123" i="13"/>
  <c r="F122" i="13"/>
  <c r="D181" i="13"/>
  <c r="D180" i="13"/>
  <c r="D179" i="13"/>
  <c r="D178" i="13"/>
  <c r="D177" i="13"/>
  <c r="D176" i="13"/>
  <c r="D175" i="13"/>
  <c r="D174" i="13"/>
  <c r="D173" i="13"/>
  <c r="D172" i="13"/>
  <c r="D171" i="13"/>
  <c r="D170" i="13"/>
  <c r="D169" i="13"/>
  <c r="D168" i="13"/>
  <c r="D167" i="13"/>
  <c r="D166" i="13"/>
  <c r="D165" i="13"/>
  <c r="D164" i="13"/>
  <c r="D163" i="13"/>
  <c r="D162" i="13"/>
  <c r="D161" i="13"/>
  <c r="D160" i="13"/>
  <c r="D159" i="13"/>
  <c r="D158" i="13"/>
  <c r="D157" i="13"/>
  <c r="D156" i="13"/>
  <c r="D155" i="13"/>
  <c r="D154" i="13"/>
  <c r="D153" i="13"/>
  <c r="D152" i="13"/>
  <c r="D151" i="13"/>
  <c r="D150" i="13"/>
  <c r="D149" i="13"/>
  <c r="D148" i="13"/>
  <c r="D147" i="13"/>
  <c r="D146" i="13"/>
  <c r="D145" i="13"/>
  <c r="D144" i="13"/>
  <c r="D143" i="13"/>
  <c r="D142" i="13"/>
  <c r="D141" i="13"/>
  <c r="D140" i="13"/>
  <c r="D139" i="13"/>
  <c r="D138" i="13"/>
  <c r="D137" i="13"/>
  <c r="D136" i="13"/>
  <c r="D135" i="13"/>
  <c r="D134" i="13"/>
  <c r="D133" i="13"/>
  <c r="D132" i="13"/>
  <c r="D131" i="13"/>
  <c r="D130" i="13"/>
  <c r="D129" i="13"/>
  <c r="D128" i="13"/>
  <c r="D127" i="13"/>
  <c r="D126" i="13"/>
  <c r="D125" i="13"/>
  <c r="D124" i="13"/>
  <c r="D123" i="13"/>
  <c r="D122" i="13"/>
  <c r="E181" i="13"/>
  <c r="E180" i="13"/>
  <c r="E179" i="13"/>
  <c r="E178" i="13"/>
  <c r="E177" i="13"/>
  <c r="E176" i="13"/>
  <c r="E175" i="13"/>
  <c r="E174" i="13"/>
  <c r="E173" i="13"/>
  <c r="E172" i="13"/>
  <c r="E171" i="13"/>
  <c r="E170" i="13"/>
  <c r="E169" i="13"/>
  <c r="E168" i="13"/>
  <c r="E167" i="13"/>
  <c r="E166" i="13"/>
  <c r="E165" i="13"/>
  <c r="E164" i="13"/>
  <c r="E163" i="13"/>
  <c r="E162" i="13"/>
  <c r="E161" i="13"/>
  <c r="E160" i="13"/>
  <c r="E159" i="13"/>
  <c r="E158" i="13"/>
  <c r="E157" i="13"/>
  <c r="E156" i="13"/>
  <c r="E155" i="13"/>
  <c r="E154" i="13"/>
  <c r="E153" i="13"/>
  <c r="E152" i="13"/>
  <c r="E151" i="13"/>
  <c r="E150" i="13"/>
  <c r="E149" i="13"/>
  <c r="E148" i="13"/>
  <c r="E147" i="13"/>
  <c r="E146" i="13"/>
  <c r="E145" i="13"/>
  <c r="E144" i="13"/>
  <c r="E143" i="13"/>
  <c r="E142" i="13"/>
  <c r="E141" i="13"/>
  <c r="E140" i="13"/>
  <c r="E139" i="13"/>
  <c r="E138" i="13"/>
  <c r="E137" i="13"/>
  <c r="E136" i="13"/>
  <c r="E135" i="13"/>
  <c r="E134" i="13"/>
  <c r="E133" i="13"/>
  <c r="E132" i="13"/>
  <c r="E131" i="13"/>
  <c r="E130" i="13"/>
  <c r="E129" i="13"/>
  <c r="E128" i="13"/>
  <c r="E127" i="13"/>
  <c r="E126" i="13"/>
  <c r="E125" i="13"/>
  <c r="E124" i="13"/>
  <c r="E123" i="13"/>
  <c r="E122" i="13"/>
  <c r="G238" i="13" l="1"/>
  <c r="G301" i="13"/>
  <c r="G217" i="13"/>
  <c r="G236" i="13"/>
  <c r="G237" i="13"/>
  <c r="G188" i="13"/>
  <c r="G358" i="13"/>
  <c r="G360" i="13"/>
  <c r="I360" i="13" s="1"/>
  <c r="G191" i="13"/>
  <c r="G203" i="13"/>
  <c r="G215" i="13"/>
  <c r="G227" i="13"/>
  <c r="G239" i="13"/>
  <c r="G242" i="13"/>
  <c r="G248" i="13"/>
  <c r="G254" i="13"/>
  <c r="G260" i="13"/>
  <c r="G266" i="13"/>
  <c r="G272" i="13"/>
  <c r="G278" i="13"/>
  <c r="G284" i="13"/>
  <c r="G290" i="13"/>
  <c r="G296" i="13"/>
  <c r="G305" i="13"/>
  <c r="I305" i="13" s="1"/>
  <c r="G311" i="13"/>
  <c r="I311" i="13" s="1"/>
  <c r="G317" i="13"/>
  <c r="I317" i="13" s="1"/>
  <c r="G323" i="13"/>
  <c r="I323" i="13" s="1"/>
  <c r="G329" i="13"/>
  <c r="I329" i="13" s="1"/>
  <c r="G335" i="13"/>
  <c r="I335" i="13" s="1"/>
  <c r="G341" i="13"/>
  <c r="I341" i="13" s="1"/>
  <c r="G347" i="13"/>
  <c r="I347" i="13" s="1"/>
  <c r="G353" i="13"/>
  <c r="I353" i="13" s="1"/>
  <c r="G359" i="13"/>
  <c r="I359" i="13" s="1"/>
  <c r="G192" i="13"/>
  <c r="G204" i="13"/>
  <c r="G216" i="13"/>
  <c r="G228" i="13"/>
  <c r="G240" i="13"/>
  <c r="G193" i="13"/>
  <c r="G205" i="13"/>
  <c r="G229" i="13"/>
  <c r="G241" i="13"/>
  <c r="G243" i="13"/>
  <c r="G249" i="13"/>
  <c r="G255" i="13"/>
  <c r="G261" i="13"/>
  <c r="G267" i="13"/>
  <c r="G273" i="13"/>
  <c r="G279" i="13"/>
  <c r="G285" i="13"/>
  <c r="G291" i="13"/>
  <c r="G297" i="13"/>
  <c r="G306" i="13"/>
  <c r="I306" i="13" s="1"/>
  <c r="G312" i="13"/>
  <c r="I312" i="13" s="1"/>
  <c r="G318" i="13"/>
  <c r="I318" i="13" s="1"/>
  <c r="G324" i="13"/>
  <c r="I324" i="13" s="1"/>
  <c r="G330" i="13"/>
  <c r="I330" i="13" s="1"/>
  <c r="G336" i="13"/>
  <c r="I336" i="13" s="1"/>
  <c r="G342" i="13"/>
  <c r="I342" i="13" s="1"/>
  <c r="G348" i="13"/>
  <c r="I348" i="13" s="1"/>
  <c r="G354" i="13"/>
  <c r="I354" i="13" s="1"/>
  <c r="G194" i="13"/>
  <c r="G218" i="13"/>
  <c r="G183" i="13"/>
  <c r="G195" i="13"/>
  <c r="G207" i="13"/>
  <c r="G219" i="13"/>
  <c r="G231" i="13"/>
  <c r="G244" i="13"/>
  <c r="G250" i="13"/>
  <c r="G256" i="13"/>
  <c r="G262" i="13"/>
  <c r="G268" i="13"/>
  <c r="G274" i="13"/>
  <c r="G280" i="13"/>
  <c r="G286" i="13"/>
  <c r="G292" i="13"/>
  <c r="G298" i="13"/>
  <c r="G307" i="13"/>
  <c r="I307" i="13" s="1"/>
  <c r="G313" i="13"/>
  <c r="I313" i="13" s="1"/>
  <c r="G319" i="13"/>
  <c r="I319" i="13" s="1"/>
  <c r="G325" i="13"/>
  <c r="I325" i="13" s="1"/>
  <c r="G331" i="13"/>
  <c r="I331" i="13" s="1"/>
  <c r="G337" i="13"/>
  <c r="I337" i="13" s="1"/>
  <c r="G343" i="13"/>
  <c r="I343" i="13" s="1"/>
  <c r="G349" i="13"/>
  <c r="I349" i="13" s="1"/>
  <c r="G355" i="13"/>
  <c r="I355" i="13" s="1"/>
  <c r="G361" i="13"/>
  <c r="I361" i="13" s="1"/>
  <c r="G182" i="13"/>
  <c r="G206" i="13"/>
  <c r="G230" i="13"/>
  <c r="G184" i="13"/>
  <c r="G196" i="13"/>
  <c r="G208" i="13"/>
  <c r="G220" i="13"/>
  <c r="G232" i="13"/>
  <c r="G209" i="13"/>
  <c r="G221" i="13"/>
  <c r="G233" i="13"/>
  <c r="G245" i="13"/>
  <c r="G251" i="13"/>
  <c r="G257" i="13"/>
  <c r="G263" i="13"/>
  <c r="G269" i="13"/>
  <c r="G275" i="13"/>
  <c r="G281" i="13"/>
  <c r="G287" i="13"/>
  <c r="G293" i="13"/>
  <c r="G299" i="13"/>
  <c r="G302" i="13"/>
  <c r="I302" i="13" s="1"/>
  <c r="G308" i="13"/>
  <c r="I308" i="13" s="1"/>
  <c r="G314" i="13"/>
  <c r="I314" i="13" s="1"/>
  <c r="G320" i="13"/>
  <c r="I320" i="13" s="1"/>
  <c r="G326" i="13"/>
  <c r="I326" i="13" s="1"/>
  <c r="G332" i="13"/>
  <c r="I332" i="13" s="1"/>
  <c r="G338" i="13"/>
  <c r="I338" i="13" s="1"/>
  <c r="G344" i="13"/>
  <c r="I344" i="13" s="1"/>
  <c r="G350" i="13"/>
  <c r="I350" i="13" s="1"/>
  <c r="G356" i="13"/>
  <c r="I356" i="13" s="1"/>
  <c r="G185" i="13"/>
  <c r="G186" i="13"/>
  <c r="G198" i="13"/>
  <c r="G210" i="13"/>
  <c r="G222" i="13"/>
  <c r="G234" i="13"/>
  <c r="G197" i="13"/>
  <c r="G187" i="13"/>
  <c r="G199" i="13"/>
  <c r="G211" i="13"/>
  <c r="G223" i="13"/>
  <c r="G235" i="13"/>
  <c r="G246" i="13"/>
  <c r="G252" i="13"/>
  <c r="G258" i="13"/>
  <c r="G264" i="13"/>
  <c r="G270" i="13"/>
  <c r="G276" i="13"/>
  <c r="G282" i="13"/>
  <c r="G288" i="13"/>
  <c r="G294" i="13"/>
  <c r="G300" i="13"/>
  <c r="G303" i="13"/>
  <c r="I303" i="13" s="1"/>
  <c r="G309" i="13"/>
  <c r="I309" i="13" s="1"/>
  <c r="G315" i="13"/>
  <c r="I315" i="13" s="1"/>
  <c r="G321" i="13"/>
  <c r="I321" i="13" s="1"/>
  <c r="G327" i="13"/>
  <c r="I327" i="13" s="1"/>
  <c r="G333" i="13"/>
  <c r="I333" i="13" s="1"/>
  <c r="G339" i="13"/>
  <c r="I339" i="13" s="1"/>
  <c r="G345" i="13"/>
  <c r="I345" i="13" s="1"/>
  <c r="G351" i="13"/>
  <c r="I351" i="13" s="1"/>
  <c r="G357" i="13"/>
  <c r="I357" i="13" s="1"/>
  <c r="G200" i="13"/>
  <c r="G224" i="13"/>
  <c r="G189" i="13"/>
  <c r="G201" i="13"/>
  <c r="G213" i="13"/>
  <c r="G225" i="13"/>
  <c r="G247" i="13"/>
  <c r="G253" i="13"/>
  <c r="G259" i="13"/>
  <c r="G265" i="13"/>
  <c r="G271" i="13"/>
  <c r="G277" i="13"/>
  <c r="G283" i="13"/>
  <c r="G289" i="13"/>
  <c r="G295" i="13"/>
  <c r="G304" i="13"/>
  <c r="I304" i="13" s="1"/>
  <c r="G310" i="13"/>
  <c r="I310" i="13" s="1"/>
  <c r="G316" i="13"/>
  <c r="I316" i="13" s="1"/>
  <c r="G322" i="13"/>
  <c r="I322" i="13" s="1"/>
  <c r="G328" i="13"/>
  <c r="I328" i="13" s="1"/>
  <c r="G334" i="13"/>
  <c r="I334" i="13" s="1"/>
  <c r="G340" i="13"/>
  <c r="I340" i="13" s="1"/>
  <c r="G346" i="13"/>
  <c r="I346" i="13" s="1"/>
  <c r="G352" i="13"/>
  <c r="I352" i="13" s="1"/>
  <c r="G212" i="13"/>
  <c r="G190" i="13"/>
  <c r="G202" i="13"/>
  <c r="G214" i="13"/>
  <c r="G226" i="13"/>
  <c r="I358" i="13"/>
  <c r="F121" i="13"/>
  <c r="F120" i="13"/>
  <c r="F119" i="13"/>
  <c r="F118" i="13"/>
  <c r="F117" i="13"/>
  <c r="F116" i="13"/>
  <c r="F115" i="13"/>
  <c r="F114" i="13"/>
  <c r="F113" i="13"/>
  <c r="F112" i="13"/>
  <c r="F111" i="13"/>
  <c r="F110" i="13"/>
  <c r="F109" i="13"/>
  <c r="F108" i="13"/>
  <c r="F107" i="13"/>
  <c r="F106" i="13"/>
  <c r="F105" i="13"/>
  <c r="F104" i="13"/>
  <c r="F103" i="13"/>
  <c r="F102" i="13"/>
  <c r="F101" i="13"/>
  <c r="F100" i="13"/>
  <c r="F99" i="13"/>
  <c r="F98" i="13"/>
  <c r="F97" i="13"/>
  <c r="F96" i="13"/>
  <c r="F95" i="13"/>
  <c r="F94" i="13"/>
  <c r="F93" i="13"/>
  <c r="F92" i="13"/>
  <c r="F91" i="13"/>
  <c r="F90" i="13"/>
  <c r="F89" i="13"/>
  <c r="F88" i="13"/>
  <c r="F87" i="13"/>
  <c r="F86" i="13"/>
  <c r="F85" i="13"/>
  <c r="F84" i="13"/>
  <c r="F83" i="13"/>
  <c r="F82" i="13"/>
  <c r="F81" i="13"/>
  <c r="F80" i="13"/>
  <c r="F79" i="13"/>
  <c r="F78" i="13"/>
  <c r="F77" i="13"/>
  <c r="F76" i="13"/>
  <c r="F75" i="13"/>
  <c r="F74" i="13"/>
  <c r="F73" i="13"/>
  <c r="F72" i="13"/>
  <c r="F71" i="13"/>
  <c r="F70" i="13"/>
  <c r="F69" i="13"/>
  <c r="F68" i="13"/>
  <c r="F67" i="13"/>
  <c r="F66" i="13"/>
  <c r="F65" i="13"/>
  <c r="F64" i="13"/>
  <c r="F63" i="13"/>
  <c r="F62" i="13"/>
  <c r="E121" i="13"/>
  <c r="E120" i="13"/>
  <c r="E119" i="13"/>
  <c r="E118" i="13"/>
  <c r="E117" i="13"/>
  <c r="E116" i="13"/>
  <c r="E115" i="13"/>
  <c r="E114" i="13"/>
  <c r="E113" i="13"/>
  <c r="E112" i="13"/>
  <c r="E111" i="13"/>
  <c r="E110" i="13"/>
  <c r="E109" i="13"/>
  <c r="E108" i="13"/>
  <c r="E107" i="13"/>
  <c r="E106" i="13"/>
  <c r="E105" i="13"/>
  <c r="E104" i="13"/>
  <c r="E103" i="13"/>
  <c r="E102" i="13"/>
  <c r="E101" i="13"/>
  <c r="E100" i="13"/>
  <c r="E99" i="13"/>
  <c r="E98" i="13"/>
  <c r="E97" i="13"/>
  <c r="E96" i="13"/>
  <c r="E95" i="13"/>
  <c r="E94" i="13"/>
  <c r="E93" i="13"/>
  <c r="E92" i="13"/>
  <c r="E91" i="13"/>
  <c r="E90" i="13"/>
  <c r="E89" i="13"/>
  <c r="E88" i="13"/>
  <c r="E87" i="13"/>
  <c r="E86" i="13"/>
  <c r="E85" i="13"/>
  <c r="E84" i="13"/>
  <c r="E83" i="13"/>
  <c r="E82" i="13"/>
  <c r="E81" i="13"/>
  <c r="E80" i="13"/>
  <c r="E79" i="13"/>
  <c r="E78" i="13"/>
  <c r="E77" i="13"/>
  <c r="E76" i="13"/>
  <c r="E75" i="13"/>
  <c r="E74" i="13"/>
  <c r="E73" i="13"/>
  <c r="E72" i="13"/>
  <c r="E71" i="13"/>
  <c r="E70" i="13"/>
  <c r="E69" i="13"/>
  <c r="E68" i="13"/>
  <c r="E67" i="13"/>
  <c r="E66" i="13"/>
  <c r="E65" i="13"/>
  <c r="E64" i="13"/>
  <c r="E63" i="13"/>
  <c r="E62" i="13"/>
  <c r="F61" i="13"/>
  <c r="F60" i="13"/>
  <c r="F59" i="13"/>
  <c r="F58" i="13"/>
  <c r="F57" i="13"/>
  <c r="F56" i="13"/>
  <c r="F55" i="13"/>
  <c r="F54" i="13"/>
  <c r="F53" i="13"/>
  <c r="F52" i="13"/>
  <c r="F51" i="13"/>
  <c r="F50" i="13"/>
  <c r="F49" i="13"/>
  <c r="F48" i="13"/>
  <c r="F47" i="13"/>
  <c r="F46" i="13"/>
  <c r="F45" i="13"/>
  <c r="F44" i="13"/>
  <c r="F43" i="13"/>
  <c r="F42" i="13"/>
  <c r="F41" i="13"/>
  <c r="F40" i="13"/>
  <c r="F39" i="13"/>
  <c r="F38" i="13"/>
  <c r="F37" i="13"/>
  <c r="F36" i="13"/>
  <c r="F35" i="13"/>
  <c r="F34" i="13"/>
  <c r="F33" i="13"/>
  <c r="F32" i="13"/>
  <c r="F31" i="13"/>
  <c r="F30" i="13"/>
  <c r="F29" i="13"/>
  <c r="F28" i="13"/>
  <c r="F27" i="13"/>
  <c r="F26" i="13"/>
  <c r="F25" i="13"/>
  <c r="F24" i="13"/>
  <c r="F23" i="13"/>
  <c r="F22" i="13"/>
  <c r="F21" i="13"/>
  <c r="F20" i="13"/>
  <c r="F19" i="13"/>
  <c r="F18" i="13"/>
  <c r="F17" i="13"/>
  <c r="F16" i="13"/>
  <c r="F15" i="13"/>
  <c r="F14" i="13"/>
  <c r="F13" i="13"/>
  <c r="F12" i="13"/>
  <c r="F11" i="13"/>
  <c r="F10" i="13"/>
  <c r="F9" i="13"/>
  <c r="F8" i="13"/>
  <c r="F7" i="13"/>
  <c r="F6" i="13"/>
  <c r="F5" i="13"/>
  <c r="F4" i="13"/>
  <c r="F3" i="13"/>
  <c r="F2" i="13"/>
  <c r="E61" i="13"/>
  <c r="E60" i="13"/>
  <c r="E59" i="13"/>
  <c r="E58" i="13"/>
  <c r="E57" i="13"/>
  <c r="E56" i="13"/>
  <c r="E55" i="13"/>
  <c r="E54" i="13"/>
  <c r="E53" i="13"/>
  <c r="E52" i="13"/>
  <c r="E51" i="13"/>
  <c r="E50" i="13"/>
  <c r="E49" i="13"/>
  <c r="E48" i="13"/>
  <c r="E47" i="13"/>
  <c r="E46" i="13"/>
  <c r="E45" i="13"/>
  <c r="E44" i="13"/>
  <c r="E43" i="13"/>
  <c r="E42" i="13"/>
  <c r="E41" i="13"/>
  <c r="E40" i="13"/>
  <c r="E39" i="13"/>
  <c r="E38" i="13"/>
  <c r="E37" i="13"/>
  <c r="E36" i="13"/>
  <c r="E35" i="13"/>
  <c r="E34" i="13"/>
  <c r="E33" i="13"/>
  <c r="E32" i="13"/>
  <c r="E31" i="13"/>
  <c r="E30" i="13"/>
  <c r="E29" i="13"/>
  <c r="E28" i="13"/>
  <c r="E27" i="13"/>
  <c r="E26" i="13"/>
  <c r="E25" i="13"/>
  <c r="E24" i="13"/>
  <c r="E23" i="13"/>
  <c r="E22" i="13"/>
  <c r="E21" i="13"/>
  <c r="E20" i="13"/>
  <c r="E19" i="13"/>
  <c r="E18" i="13"/>
  <c r="E17" i="13"/>
  <c r="E16" i="13"/>
  <c r="E15" i="13"/>
  <c r="E14" i="13"/>
  <c r="E13" i="13"/>
  <c r="E12" i="13"/>
  <c r="E11" i="13"/>
  <c r="E10" i="13"/>
  <c r="E9" i="13"/>
  <c r="E8" i="13"/>
  <c r="E7" i="13"/>
  <c r="E6" i="13"/>
  <c r="E5" i="13"/>
  <c r="E4" i="13"/>
  <c r="E3" i="13"/>
  <c r="E2" i="13"/>
  <c r="D121" i="13"/>
  <c r="D120" i="13"/>
  <c r="D119" i="13"/>
  <c r="D118" i="13"/>
  <c r="D117" i="13"/>
  <c r="D116" i="13"/>
  <c r="D115" i="13"/>
  <c r="D114" i="13"/>
  <c r="D113" i="13"/>
  <c r="D112" i="13"/>
  <c r="D111" i="13"/>
  <c r="D110" i="13"/>
  <c r="D109" i="13"/>
  <c r="D108" i="13"/>
  <c r="D107" i="13"/>
  <c r="D106" i="13"/>
  <c r="D105" i="13"/>
  <c r="D104" i="13"/>
  <c r="D103" i="13"/>
  <c r="D102" i="13"/>
  <c r="D101" i="13"/>
  <c r="D100" i="13"/>
  <c r="D99" i="13"/>
  <c r="D98" i="13"/>
  <c r="D97" i="13"/>
  <c r="D96" i="13"/>
  <c r="D95" i="13"/>
  <c r="D94" i="13"/>
  <c r="D93" i="13"/>
  <c r="D92" i="13"/>
  <c r="D91" i="13"/>
  <c r="D90" i="13"/>
  <c r="D89" i="13"/>
  <c r="D88" i="13"/>
  <c r="D87" i="13"/>
  <c r="D86" i="13"/>
  <c r="D85" i="13"/>
  <c r="D84" i="13"/>
  <c r="D83" i="13"/>
  <c r="D82" i="13"/>
  <c r="D81" i="13"/>
  <c r="D80" i="13"/>
  <c r="D79" i="13"/>
  <c r="D78" i="13"/>
  <c r="D77" i="13"/>
  <c r="D76" i="13"/>
  <c r="D75" i="13"/>
  <c r="D74" i="13"/>
  <c r="D73" i="13"/>
  <c r="D72" i="13"/>
  <c r="D71" i="13"/>
  <c r="D70" i="13"/>
  <c r="D69" i="13"/>
  <c r="D68" i="13"/>
  <c r="D67" i="13"/>
  <c r="D66" i="13"/>
  <c r="D65" i="13"/>
  <c r="D64" i="13"/>
  <c r="D63" i="13"/>
  <c r="D2" i="13"/>
  <c r="D3" i="13"/>
  <c r="D4" i="13"/>
  <c r="D5" i="13"/>
  <c r="D6" i="13"/>
  <c r="D7" i="13"/>
  <c r="D8" i="13"/>
  <c r="D9" i="13"/>
  <c r="D10" i="13"/>
  <c r="D11" i="13"/>
  <c r="D12" i="13"/>
  <c r="D13" i="13"/>
  <c r="D14" i="13"/>
  <c r="D15" i="13"/>
  <c r="D16" i="13"/>
  <c r="D17" i="13"/>
  <c r="D18" i="13"/>
  <c r="D19" i="13"/>
  <c r="D20" i="13"/>
  <c r="D21" i="13"/>
  <c r="D22" i="13"/>
  <c r="D23" i="13"/>
  <c r="D24" i="13"/>
  <c r="D25" i="13"/>
  <c r="D26" i="13"/>
  <c r="D27" i="13"/>
  <c r="D28" i="13"/>
  <c r="D29" i="13"/>
  <c r="D30" i="13"/>
  <c r="D31" i="13"/>
  <c r="D32" i="13"/>
  <c r="D33" i="13"/>
  <c r="D34" i="13"/>
  <c r="D35" i="13"/>
  <c r="D36" i="13"/>
  <c r="D37" i="13"/>
  <c r="D38" i="13"/>
  <c r="D39" i="13"/>
  <c r="D40" i="13"/>
  <c r="D41" i="13"/>
  <c r="D42" i="13"/>
  <c r="D43" i="13"/>
  <c r="D44" i="13"/>
  <c r="D45" i="13"/>
  <c r="D46" i="13"/>
  <c r="D47" i="13"/>
  <c r="D48" i="13"/>
  <c r="D49" i="13"/>
  <c r="D50" i="13"/>
  <c r="D51" i="13"/>
  <c r="D52" i="13"/>
  <c r="D53" i="13"/>
  <c r="D54" i="13"/>
  <c r="D55" i="13"/>
  <c r="D56" i="13"/>
  <c r="D57" i="13"/>
  <c r="D58" i="13"/>
  <c r="D59" i="13"/>
  <c r="D60" i="13"/>
  <c r="D61" i="13"/>
  <c r="D62" i="13"/>
  <c r="G178" i="13" l="1"/>
  <c r="G172" i="13"/>
  <c r="G166" i="13"/>
  <c r="G160" i="13"/>
  <c r="G154" i="13"/>
  <c r="G148" i="13"/>
  <c r="G142" i="13"/>
  <c r="G136" i="13"/>
  <c r="G130" i="13"/>
  <c r="G124" i="13"/>
  <c r="G177" i="13"/>
  <c r="G153" i="13"/>
  <c r="G123" i="13"/>
  <c r="G165" i="13"/>
  <c r="G147" i="13"/>
  <c r="G141" i="13"/>
  <c r="G129" i="13"/>
  <c r="G176" i="13"/>
  <c r="G170" i="13"/>
  <c r="G164" i="13"/>
  <c r="G158" i="13"/>
  <c r="G152" i="13"/>
  <c r="G146" i="13"/>
  <c r="G140" i="13"/>
  <c r="G134" i="13"/>
  <c r="G128" i="13"/>
  <c r="G122" i="13"/>
  <c r="G181" i="13"/>
  <c r="G175" i="13"/>
  <c r="G169" i="13"/>
  <c r="G163" i="13"/>
  <c r="G157" i="13"/>
  <c r="G151" i="13"/>
  <c r="G145" i="13"/>
  <c r="G139" i="13"/>
  <c r="G133" i="13"/>
  <c r="G127" i="13"/>
  <c r="G180" i="13"/>
  <c r="G174" i="13"/>
  <c r="G168" i="13"/>
  <c r="G162" i="13"/>
  <c r="G156" i="13"/>
  <c r="G150" i="13"/>
  <c r="G144" i="13"/>
  <c r="G138" i="13"/>
  <c r="G132" i="13"/>
  <c r="G126" i="13"/>
  <c r="G179" i="13"/>
  <c r="G173" i="13"/>
  <c r="G167" i="13"/>
  <c r="G161" i="13"/>
  <c r="G155" i="13"/>
  <c r="G149" i="13"/>
  <c r="G143" i="13"/>
  <c r="G137" i="13"/>
  <c r="G131" i="13"/>
  <c r="G125" i="13"/>
  <c r="G171" i="13"/>
  <c r="G159" i="13"/>
  <c r="G135" i="13"/>
  <c r="G10" i="13"/>
  <c r="G22" i="13"/>
  <c r="G34" i="13"/>
  <c r="G46" i="13"/>
  <c r="G58" i="13"/>
  <c r="G11" i="13"/>
  <c r="G23" i="13"/>
  <c r="G35" i="13"/>
  <c r="G59" i="13"/>
  <c r="G36" i="13"/>
  <c r="G48" i="13"/>
  <c r="G61" i="13"/>
  <c r="G12" i="13"/>
  <c r="G24" i="13"/>
  <c r="G13" i="13"/>
  <c r="G25" i="13"/>
  <c r="G37" i="13"/>
  <c r="G2" i="13"/>
  <c r="G14" i="13"/>
  <c r="G26" i="13"/>
  <c r="G38" i="13"/>
  <c r="G50" i="13"/>
  <c r="G3" i="13"/>
  <c r="G15" i="13"/>
  <c r="G27" i="13"/>
  <c r="G39" i="13"/>
  <c r="G51" i="13"/>
  <c r="G4" i="13"/>
  <c r="G16" i="13"/>
  <c r="G28" i="13"/>
  <c r="G40" i="13"/>
  <c r="G52" i="13"/>
  <c r="G5" i="13"/>
  <c r="G17" i="13"/>
  <c r="G29" i="13"/>
  <c r="G41" i="13"/>
  <c r="G53" i="13"/>
  <c r="G19" i="13"/>
  <c r="G6" i="13"/>
  <c r="G18" i="13"/>
  <c r="G30" i="13"/>
  <c r="G42" i="13"/>
  <c r="G54" i="13"/>
  <c r="G7" i="13"/>
  <c r="G43" i="13"/>
  <c r="G55" i="13"/>
  <c r="G31" i="13"/>
  <c r="G8" i="13"/>
  <c r="G20" i="13"/>
  <c r="G32" i="13"/>
  <c r="G44" i="13"/>
  <c r="G56" i="13"/>
  <c r="G9" i="13"/>
  <c r="G21" i="13"/>
  <c r="G33" i="13"/>
  <c r="G45" i="13"/>
  <c r="G57" i="13"/>
  <c r="G47" i="13"/>
  <c r="G60" i="13"/>
  <c r="G49" i="13"/>
  <c r="G71" i="13"/>
  <c r="G83" i="13"/>
  <c r="G95" i="13"/>
  <c r="G107" i="13"/>
  <c r="G119" i="13"/>
  <c r="G84" i="13"/>
  <c r="G120" i="13"/>
  <c r="G97" i="13"/>
  <c r="G96" i="13"/>
  <c r="G73" i="13"/>
  <c r="G121" i="13"/>
  <c r="G86" i="13"/>
  <c r="G85" i="13"/>
  <c r="G98" i="13"/>
  <c r="G62" i="13"/>
  <c r="G74" i="13"/>
  <c r="G110" i="13"/>
  <c r="G63" i="13"/>
  <c r="G75" i="13"/>
  <c r="G87" i="13"/>
  <c r="G99" i="13"/>
  <c r="G111" i="13"/>
  <c r="G64" i="13"/>
  <c r="G76" i="13"/>
  <c r="G88" i="13"/>
  <c r="G100" i="13"/>
  <c r="G112" i="13"/>
  <c r="G66" i="13"/>
  <c r="G90" i="13"/>
  <c r="G114" i="13"/>
  <c r="G92" i="13"/>
  <c r="G65" i="13"/>
  <c r="G77" i="13"/>
  <c r="G89" i="13"/>
  <c r="G101" i="13"/>
  <c r="G113" i="13"/>
  <c r="G78" i="13"/>
  <c r="G102" i="13"/>
  <c r="G67" i="13"/>
  <c r="G79" i="13"/>
  <c r="G91" i="13"/>
  <c r="G103" i="13"/>
  <c r="G115" i="13"/>
  <c r="G80" i="13"/>
  <c r="G104" i="13"/>
  <c r="G68" i="13"/>
  <c r="G116" i="13"/>
  <c r="G69" i="13"/>
  <c r="G81" i="13"/>
  <c r="G93" i="13"/>
  <c r="G105" i="13"/>
  <c r="G117" i="13"/>
  <c r="G70" i="13"/>
  <c r="G82" i="13"/>
  <c r="G94" i="13"/>
  <c r="G106" i="13"/>
  <c r="G118" i="13"/>
  <c r="G72" i="13"/>
  <c r="G108" i="13"/>
  <c r="G109" i="13"/>
  <c r="N7" i="12"/>
  <c r="N6" i="12"/>
  <c r="N5" i="12"/>
  <c r="N4" i="12"/>
  <c r="N3" i="12"/>
  <c r="N2" i="12"/>
  <c r="M7" i="12"/>
  <c r="M6" i="12"/>
  <c r="M5" i="12"/>
  <c r="M4" i="12"/>
  <c r="M3" i="12"/>
  <c r="M2" i="12"/>
  <c r="L7" i="12"/>
  <c r="L6" i="12"/>
  <c r="L5" i="12"/>
  <c r="L4" i="12"/>
  <c r="L3" i="12"/>
  <c r="L2" i="12"/>
  <c r="K7" i="12"/>
  <c r="J7" i="12"/>
  <c r="J6" i="12"/>
  <c r="J5" i="12"/>
  <c r="J4" i="12"/>
  <c r="J3" i="12"/>
  <c r="J2" i="12"/>
  <c r="I7" i="12"/>
  <c r="I6" i="12"/>
  <c r="I5" i="12"/>
  <c r="I4" i="12"/>
  <c r="I3" i="12"/>
  <c r="I2" i="12"/>
  <c r="H7" i="12"/>
  <c r="H6" i="12"/>
  <c r="H5" i="12"/>
  <c r="H4" i="12"/>
  <c r="H3" i="12"/>
  <c r="H2" i="12"/>
  <c r="G7" i="12"/>
  <c r="G6" i="12"/>
  <c r="G5" i="12"/>
  <c r="G4" i="12"/>
  <c r="G3" i="12"/>
  <c r="G2" i="12"/>
  <c r="F7" i="12"/>
  <c r="E7" i="12"/>
  <c r="D3" i="12"/>
  <c r="D2" i="12"/>
  <c r="S7" i="12" l="1"/>
  <c r="T7" i="12" s="1"/>
  <c r="Q2" i="12"/>
  <c r="O2" i="12"/>
  <c r="D7" i="12"/>
  <c r="D6" i="12"/>
  <c r="D5" i="12"/>
  <c r="D4" i="12"/>
  <c r="Q7" i="12"/>
  <c r="R7" i="12" s="1"/>
  <c r="O7" i="12"/>
  <c r="P7" i="12" s="1"/>
  <c r="Q6" i="12"/>
  <c r="O6" i="12"/>
  <c r="Q5" i="12"/>
  <c r="O5" i="12"/>
  <c r="Q4" i="12"/>
  <c r="O4" i="12"/>
  <c r="Q3" i="12"/>
  <c r="O3" i="12"/>
  <c r="H8" i="14" l="1"/>
  <c r="J8" i="14" s="1"/>
  <c r="E6" i="8" l="1"/>
  <c r="M6" i="8" s="1"/>
  <c r="I6" i="8"/>
  <c r="F9" i="17" s="1"/>
  <c r="K9" i="17" s="1"/>
  <c r="F8" i="17"/>
  <c r="K8" i="17" s="1"/>
  <c r="L6" i="8"/>
  <c r="F12" i="17" s="1"/>
  <c r="K12" i="17" s="1"/>
  <c r="K6" i="8"/>
  <c r="F11" i="17" s="1"/>
  <c r="K11" i="17" s="1"/>
  <c r="F10" i="17"/>
  <c r="K10" i="17" s="1"/>
  <c r="G6" i="8"/>
  <c r="F7" i="17" s="1"/>
  <c r="K7" i="17" s="1"/>
  <c r="F4" i="17"/>
  <c r="K4" i="17" s="1"/>
  <c r="F9" i="8" l="1"/>
  <c r="F5" i="17"/>
  <c r="K5" i="17" s="1"/>
  <c r="F2" i="17"/>
  <c r="K2" i="17" s="1"/>
  <c r="F7" i="8"/>
  <c r="F8" i="8"/>
  <c r="H6" i="17" l="1"/>
  <c r="N8" i="8"/>
  <c r="G6" i="17"/>
  <c r="N7" i="8"/>
  <c r="I6" i="17"/>
  <c r="N9" i="8"/>
  <c r="C6" i="8"/>
  <c r="J6" i="17"/>
  <c r="H3" i="17"/>
  <c r="G3" i="17"/>
  <c r="I3" i="17"/>
  <c r="F6" i="8"/>
  <c r="F6" i="17" s="1"/>
  <c r="N6" i="8" l="1"/>
  <c r="K6" i="17"/>
  <c r="F3" i="17"/>
  <c r="J3" i="17"/>
  <c r="F15" i="7"/>
  <c r="M15" i="7" s="1"/>
  <c r="E15" i="7"/>
  <c r="L15" i="7" s="1"/>
  <c r="D15" i="7"/>
  <c r="K15" i="7" s="1"/>
  <c r="C15" i="7"/>
  <c r="J15" i="7" s="1"/>
  <c r="B15" i="7"/>
  <c r="I15" i="7" s="1"/>
  <c r="F12" i="7"/>
  <c r="M12" i="7" s="1"/>
  <c r="E12" i="7"/>
  <c r="L12" i="7" s="1"/>
  <c r="D12" i="7"/>
  <c r="K12" i="7" s="1"/>
  <c r="C12" i="7"/>
  <c r="J12" i="7" s="1"/>
  <c r="B12" i="7"/>
  <c r="I12" i="7" s="1"/>
  <c r="F9" i="7"/>
  <c r="M9" i="7" s="1"/>
  <c r="E9" i="7"/>
  <c r="L9" i="7" s="1"/>
  <c r="D9" i="7"/>
  <c r="K9" i="7" s="1"/>
  <c r="C9" i="7"/>
  <c r="J9" i="7" s="1"/>
  <c r="B9" i="7"/>
  <c r="I9" i="7" s="1"/>
  <c r="F8" i="5"/>
  <c r="M8" i="5" s="1"/>
  <c r="F15" i="6"/>
  <c r="H6" i="18" s="1"/>
  <c r="E15" i="6"/>
  <c r="H5" i="18" s="1"/>
  <c r="D15" i="6"/>
  <c r="H4" i="18" s="1"/>
  <c r="C15" i="6"/>
  <c r="F12" i="6"/>
  <c r="G6" i="18" s="1"/>
  <c r="E12" i="6"/>
  <c r="G5" i="18" s="1"/>
  <c r="D12" i="6"/>
  <c r="G4" i="18" s="1"/>
  <c r="C12" i="6"/>
  <c r="C9" i="6"/>
  <c r="E9" i="6"/>
  <c r="D9" i="6"/>
  <c r="E8" i="5"/>
  <c r="L8" i="5" s="1"/>
  <c r="D8" i="5"/>
  <c r="K8" i="5" s="1"/>
  <c r="C8" i="5"/>
  <c r="J8" i="5" s="1"/>
  <c r="H3" i="18" l="1"/>
  <c r="M15" i="6"/>
  <c r="K15" i="6"/>
  <c r="I15" i="6"/>
  <c r="J15" i="6"/>
  <c r="N15" i="6"/>
  <c r="L15" i="6"/>
  <c r="K9" i="6"/>
  <c r="L9" i="6"/>
  <c r="I9" i="6"/>
  <c r="J9" i="6"/>
  <c r="M9" i="6"/>
  <c r="N9" i="6"/>
  <c r="G3" i="18"/>
  <c r="I12" i="6"/>
  <c r="M12" i="6"/>
  <c r="K12" i="6"/>
  <c r="N12" i="6"/>
  <c r="L12" i="6"/>
  <c r="J12" i="6"/>
  <c r="B8" i="7"/>
  <c r="I8" i="7" s="1"/>
  <c r="D8" i="7"/>
  <c r="K8" i="7" s="1"/>
  <c r="E8" i="7"/>
  <c r="L8" i="7" s="1"/>
  <c r="C8" i="7"/>
  <c r="J8" i="7" s="1"/>
  <c r="F8" i="7"/>
  <c r="M8" i="7" s="1"/>
  <c r="D8" i="6"/>
  <c r="E4" i="18" s="1"/>
  <c r="F5" i="18"/>
  <c r="I5" i="18" s="1"/>
  <c r="E8" i="6"/>
  <c r="E5" i="18" s="1"/>
  <c r="F6" i="18"/>
  <c r="I6" i="18" s="1"/>
  <c r="F8" i="6"/>
  <c r="E6" i="18" s="1"/>
  <c r="F3" i="18"/>
  <c r="I3" i="18" s="1"/>
  <c r="C8" i="6"/>
  <c r="K3" i="17"/>
  <c r="H2" i="16"/>
  <c r="H3" i="16"/>
  <c r="H4" i="16"/>
  <c r="H5" i="16"/>
  <c r="H6" i="16"/>
  <c r="G2" i="16"/>
  <c r="G3" i="16"/>
  <c r="G4" i="16"/>
  <c r="G5" i="16"/>
  <c r="G6" i="16"/>
  <c r="F6" i="16"/>
  <c r="F3" i="16"/>
  <c r="F5" i="16"/>
  <c r="F2" i="16"/>
  <c r="F4" i="16"/>
  <c r="H2" i="18"/>
  <c r="G2" i="18"/>
  <c r="F4" i="18"/>
  <c r="I4" i="18" s="1"/>
  <c r="F2" i="18"/>
  <c r="H62" i="13"/>
  <c r="I62" i="13" s="1"/>
  <c r="H74" i="13"/>
  <c r="I74" i="13" s="1"/>
  <c r="H86" i="13"/>
  <c r="I86" i="13" s="1"/>
  <c r="H98" i="13"/>
  <c r="I98" i="13" s="1"/>
  <c r="H110" i="13"/>
  <c r="I110" i="13" s="1"/>
  <c r="H63" i="13"/>
  <c r="I63" i="13" s="1"/>
  <c r="H75" i="13"/>
  <c r="I75" i="13" s="1"/>
  <c r="H87" i="13"/>
  <c r="I87" i="13" s="1"/>
  <c r="H99" i="13"/>
  <c r="I99" i="13" s="1"/>
  <c r="H111" i="13"/>
  <c r="I111" i="13" s="1"/>
  <c r="H96" i="13"/>
  <c r="I96" i="13" s="1"/>
  <c r="H73" i="13"/>
  <c r="I73" i="13" s="1"/>
  <c r="H64" i="13"/>
  <c r="I64" i="13" s="1"/>
  <c r="H76" i="13"/>
  <c r="I76" i="13" s="1"/>
  <c r="H88" i="13"/>
  <c r="I88" i="13" s="1"/>
  <c r="H100" i="13"/>
  <c r="I100" i="13" s="1"/>
  <c r="H112" i="13"/>
  <c r="I112" i="13" s="1"/>
  <c r="H103" i="13"/>
  <c r="I103" i="13" s="1"/>
  <c r="H94" i="13"/>
  <c r="I94" i="13" s="1"/>
  <c r="H95" i="13"/>
  <c r="I95" i="13" s="1"/>
  <c r="H72" i="13"/>
  <c r="I72" i="13" s="1"/>
  <c r="H97" i="13"/>
  <c r="I97" i="13" s="1"/>
  <c r="H65" i="13"/>
  <c r="I65" i="13" s="1"/>
  <c r="H77" i="13"/>
  <c r="I77" i="13" s="1"/>
  <c r="H89" i="13"/>
  <c r="I89" i="13" s="1"/>
  <c r="H101" i="13"/>
  <c r="I101" i="13" s="1"/>
  <c r="H113" i="13"/>
  <c r="I113" i="13" s="1"/>
  <c r="H91" i="13"/>
  <c r="I91" i="13" s="1"/>
  <c r="H119" i="13"/>
  <c r="I119" i="13" s="1"/>
  <c r="H84" i="13"/>
  <c r="I84" i="13" s="1"/>
  <c r="H109" i="13"/>
  <c r="I109" i="13" s="1"/>
  <c r="H66" i="13"/>
  <c r="I66" i="13" s="1"/>
  <c r="H78" i="13"/>
  <c r="I78" i="13" s="1"/>
  <c r="H90" i="13"/>
  <c r="I90" i="13" s="1"/>
  <c r="H102" i="13"/>
  <c r="I102" i="13" s="1"/>
  <c r="H114" i="13"/>
  <c r="I114" i="13" s="1"/>
  <c r="H79" i="13"/>
  <c r="I79" i="13" s="1"/>
  <c r="H67" i="13"/>
  <c r="I67" i="13" s="1"/>
  <c r="H115" i="13"/>
  <c r="I115" i="13" s="1"/>
  <c r="H70" i="13"/>
  <c r="I70" i="13" s="1"/>
  <c r="H106" i="13"/>
  <c r="I106" i="13" s="1"/>
  <c r="H83" i="13"/>
  <c r="I83" i="13" s="1"/>
  <c r="H85" i="13"/>
  <c r="I85" i="13" s="1"/>
  <c r="H68" i="13"/>
  <c r="I68" i="13" s="1"/>
  <c r="H80" i="13"/>
  <c r="I80" i="13" s="1"/>
  <c r="H92" i="13"/>
  <c r="I92" i="13" s="1"/>
  <c r="H104" i="13"/>
  <c r="I104" i="13" s="1"/>
  <c r="H116" i="13"/>
  <c r="I116" i="13" s="1"/>
  <c r="H118" i="13"/>
  <c r="I118" i="13" s="1"/>
  <c r="H71" i="13"/>
  <c r="I71" i="13" s="1"/>
  <c r="H108" i="13"/>
  <c r="I108" i="13" s="1"/>
  <c r="H69" i="13"/>
  <c r="I69" i="13" s="1"/>
  <c r="H81" i="13"/>
  <c r="I81" i="13" s="1"/>
  <c r="H93" i="13"/>
  <c r="I93" i="13" s="1"/>
  <c r="H105" i="13"/>
  <c r="I105" i="13" s="1"/>
  <c r="H117" i="13"/>
  <c r="I117" i="13" s="1"/>
  <c r="H82" i="13"/>
  <c r="I82" i="13" s="1"/>
  <c r="H107" i="13"/>
  <c r="I107" i="13" s="1"/>
  <c r="H120" i="13"/>
  <c r="I120" i="13" s="1"/>
  <c r="H121" i="13"/>
  <c r="I121" i="13" s="1"/>
  <c r="H181" i="13"/>
  <c r="I181" i="13" s="1"/>
  <c r="H169" i="13"/>
  <c r="I169" i="13" s="1"/>
  <c r="H157" i="13"/>
  <c r="I157" i="13" s="1"/>
  <c r="H145" i="13"/>
  <c r="I145" i="13" s="1"/>
  <c r="H133" i="13"/>
  <c r="I133" i="13" s="1"/>
  <c r="H180" i="13"/>
  <c r="I180" i="13" s="1"/>
  <c r="H168" i="13"/>
  <c r="I168" i="13" s="1"/>
  <c r="H156" i="13"/>
  <c r="I156" i="13" s="1"/>
  <c r="H144" i="13"/>
  <c r="I144" i="13" s="1"/>
  <c r="H132" i="13"/>
  <c r="I132" i="13" s="1"/>
  <c r="H135" i="13"/>
  <c r="I135" i="13" s="1"/>
  <c r="H170" i="13"/>
  <c r="I170" i="13" s="1"/>
  <c r="H134" i="13"/>
  <c r="I134" i="13" s="1"/>
  <c r="H179" i="13"/>
  <c r="I179" i="13" s="1"/>
  <c r="H167" i="13"/>
  <c r="I167" i="13" s="1"/>
  <c r="H155" i="13"/>
  <c r="I155" i="13" s="1"/>
  <c r="H143" i="13"/>
  <c r="I143" i="13" s="1"/>
  <c r="H131" i="13"/>
  <c r="I131" i="13" s="1"/>
  <c r="H152" i="13"/>
  <c r="I152" i="13" s="1"/>
  <c r="H172" i="13"/>
  <c r="I172" i="13" s="1"/>
  <c r="H171" i="13"/>
  <c r="I171" i="13" s="1"/>
  <c r="H158" i="13"/>
  <c r="I158" i="13" s="1"/>
  <c r="H178" i="13"/>
  <c r="I178" i="13" s="1"/>
  <c r="H166" i="13"/>
  <c r="I166" i="13" s="1"/>
  <c r="H154" i="13"/>
  <c r="I154" i="13" s="1"/>
  <c r="H142" i="13"/>
  <c r="I142" i="13" s="1"/>
  <c r="H130" i="13"/>
  <c r="I130" i="13" s="1"/>
  <c r="H140" i="13"/>
  <c r="I140" i="13" s="1"/>
  <c r="H124" i="13"/>
  <c r="I124" i="13" s="1"/>
  <c r="H159" i="13"/>
  <c r="I159" i="13" s="1"/>
  <c r="H146" i="13"/>
  <c r="I146" i="13" s="1"/>
  <c r="H177" i="13"/>
  <c r="I177" i="13" s="1"/>
  <c r="H165" i="13"/>
  <c r="I165" i="13" s="1"/>
  <c r="H153" i="13"/>
  <c r="I153" i="13" s="1"/>
  <c r="H141" i="13"/>
  <c r="I141" i="13" s="1"/>
  <c r="H129" i="13"/>
  <c r="I129" i="13" s="1"/>
  <c r="H173" i="13"/>
  <c r="I173" i="13" s="1"/>
  <c r="H176" i="13"/>
  <c r="I176" i="13" s="1"/>
  <c r="H164" i="13"/>
  <c r="I164" i="13" s="1"/>
  <c r="H128" i="13"/>
  <c r="I128" i="13" s="1"/>
  <c r="H137" i="13"/>
  <c r="I137" i="13" s="1"/>
  <c r="H148" i="13"/>
  <c r="I148" i="13" s="1"/>
  <c r="H123" i="13"/>
  <c r="I123" i="13" s="1"/>
  <c r="H122" i="13"/>
  <c r="I122" i="13" s="1"/>
  <c r="H175" i="13"/>
  <c r="I175" i="13" s="1"/>
  <c r="H163" i="13"/>
  <c r="I163" i="13" s="1"/>
  <c r="H151" i="13"/>
  <c r="I151" i="13" s="1"/>
  <c r="H139" i="13"/>
  <c r="I139" i="13" s="1"/>
  <c r="H127" i="13"/>
  <c r="I127" i="13" s="1"/>
  <c r="H161" i="13"/>
  <c r="I161" i="13" s="1"/>
  <c r="H149" i="13"/>
  <c r="I149" i="13" s="1"/>
  <c r="H125" i="13"/>
  <c r="I125" i="13" s="1"/>
  <c r="H136" i="13"/>
  <c r="I136" i="13" s="1"/>
  <c r="H147" i="13"/>
  <c r="I147" i="13" s="1"/>
  <c r="H174" i="13"/>
  <c r="I174" i="13" s="1"/>
  <c r="H162" i="13"/>
  <c r="I162" i="13" s="1"/>
  <c r="H150" i="13"/>
  <c r="I150" i="13" s="1"/>
  <c r="H138" i="13"/>
  <c r="I138" i="13" s="1"/>
  <c r="H126" i="13"/>
  <c r="I126" i="13" s="1"/>
  <c r="H160" i="13"/>
  <c r="I160" i="13" s="1"/>
  <c r="H13" i="13"/>
  <c r="I13" i="13" s="1"/>
  <c r="H25" i="13"/>
  <c r="I25" i="13" s="1"/>
  <c r="H37" i="13"/>
  <c r="I37" i="13" s="1"/>
  <c r="H49" i="13"/>
  <c r="I49" i="13" s="1"/>
  <c r="H61" i="13"/>
  <c r="I61" i="13" s="1"/>
  <c r="H2" i="13"/>
  <c r="I2" i="13" s="1"/>
  <c r="H14" i="13"/>
  <c r="I14" i="13" s="1"/>
  <c r="H26" i="13"/>
  <c r="I26" i="13" s="1"/>
  <c r="H38" i="13"/>
  <c r="I38" i="13" s="1"/>
  <c r="H50" i="13"/>
  <c r="I50" i="13" s="1"/>
  <c r="H58" i="13"/>
  <c r="I58" i="13" s="1"/>
  <c r="H35" i="13"/>
  <c r="I35" i="13" s="1"/>
  <c r="H3" i="13"/>
  <c r="I3" i="13" s="1"/>
  <c r="H15" i="13"/>
  <c r="I15" i="13" s="1"/>
  <c r="H27" i="13"/>
  <c r="I27" i="13" s="1"/>
  <c r="H39" i="13"/>
  <c r="I39" i="13" s="1"/>
  <c r="H51" i="13"/>
  <c r="I51" i="13" s="1"/>
  <c r="H42" i="13"/>
  <c r="I42" i="13" s="1"/>
  <c r="H45" i="13"/>
  <c r="I45" i="13" s="1"/>
  <c r="H46" i="13"/>
  <c r="I46" i="13" s="1"/>
  <c r="H48" i="13"/>
  <c r="I48" i="13" s="1"/>
  <c r="H4" i="13"/>
  <c r="I4" i="13" s="1"/>
  <c r="H16" i="13"/>
  <c r="I16" i="13" s="1"/>
  <c r="H28" i="13"/>
  <c r="I28" i="13" s="1"/>
  <c r="H40" i="13"/>
  <c r="I40" i="13" s="1"/>
  <c r="H52" i="13"/>
  <c r="I52" i="13" s="1"/>
  <c r="H6" i="13"/>
  <c r="I6" i="13" s="1"/>
  <c r="H54" i="13"/>
  <c r="I54" i="13" s="1"/>
  <c r="H23" i="13"/>
  <c r="I23" i="13" s="1"/>
  <c r="H24" i="13"/>
  <c r="I24" i="13" s="1"/>
  <c r="H5" i="13"/>
  <c r="I5" i="13" s="1"/>
  <c r="H17" i="13"/>
  <c r="I17" i="13" s="1"/>
  <c r="H29" i="13"/>
  <c r="I29" i="13" s="1"/>
  <c r="H41" i="13"/>
  <c r="I41" i="13" s="1"/>
  <c r="H53" i="13"/>
  <c r="I53" i="13" s="1"/>
  <c r="H30" i="13"/>
  <c r="I30" i="13" s="1"/>
  <c r="H12" i="13"/>
  <c r="I12" i="13" s="1"/>
  <c r="H18" i="13"/>
  <c r="I18" i="13" s="1"/>
  <c r="H21" i="13"/>
  <c r="I21" i="13" s="1"/>
  <c r="H10" i="13"/>
  <c r="I10" i="13" s="1"/>
  <c r="H59" i="13"/>
  <c r="I59" i="13" s="1"/>
  <c r="H7" i="13"/>
  <c r="I7" i="13" s="1"/>
  <c r="H19" i="13"/>
  <c r="I19" i="13" s="1"/>
  <c r="H31" i="13"/>
  <c r="I31" i="13" s="1"/>
  <c r="H43" i="13"/>
  <c r="I43" i="13" s="1"/>
  <c r="H55" i="13"/>
  <c r="I55" i="13" s="1"/>
  <c r="H9" i="13"/>
  <c r="I9" i="13" s="1"/>
  <c r="H57" i="13"/>
  <c r="I57" i="13" s="1"/>
  <c r="H22" i="13"/>
  <c r="I22" i="13" s="1"/>
  <c r="H11" i="13"/>
  <c r="I11" i="13" s="1"/>
  <c r="H36" i="13"/>
  <c r="I36" i="13" s="1"/>
  <c r="H8" i="13"/>
  <c r="I8" i="13" s="1"/>
  <c r="H20" i="13"/>
  <c r="I20" i="13" s="1"/>
  <c r="H32" i="13"/>
  <c r="I32" i="13" s="1"/>
  <c r="H44" i="13"/>
  <c r="I44" i="13" s="1"/>
  <c r="H56" i="13"/>
  <c r="I56" i="13" s="1"/>
  <c r="H33" i="13"/>
  <c r="I33" i="13" s="1"/>
  <c r="H34" i="13"/>
  <c r="I34" i="13" s="1"/>
  <c r="H47" i="13"/>
  <c r="I47" i="13" s="1"/>
  <c r="H60" i="13"/>
  <c r="I60" i="13" s="1"/>
  <c r="H301" i="13"/>
  <c r="I301" i="13" s="1"/>
  <c r="H300" i="13"/>
  <c r="I300" i="13" s="1"/>
  <c r="H288" i="13"/>
  <c r="I288" i="13" s="1"/>
  <c r="H276" i="13"/>
  <c r="I276" i="13" s="1"/>
  <c r="H264" i="13"/>
  <c r="I264" i="13" s="1"/>
  <c r="H252" i="13"/>
  <c r="I252" i="13" s="1"/>
  <c r="H299" i="13"/>
  <c r="I299" i="13" s="1"/>
  <c r="H287" i="13"/>
  <c r="I287" i="13" s="1"/>
  <c r="H275" i="13"/>
  <c r="I275" i="13" s="1"/>
  <c r="H263" i="13"/>
  <c r="I263" i="13" s="1"/>
  <c r="H251" i="13"/>
  <c r="I251" i="13" s="1"/>
  <c r="H266" i="13"/>
  <c r="I266" i="13" s="1"/>
  <c r="H277" i="13"/>
  <c r="I277" i="13" s="1"/>
  <c r="H298" i="13"/>
  <c r="I298" i="13" s="1"/>
  <c r="H286" i="13"/>
  <c r="I286" i="13" s="1"/>
  <c r="H274" i="13"/>
  <c r="I274" i="13" s="1"/>
  <c r="H262" i="13"/>
  <c r="I262" i="13" s="1"/>
  <c r="H250" i="13"/>
  <c r="I250" i="13" s="1"/>
  <c r="H267" i="13"/>
  <c r="I267" i="13" s="1"/>
  <c r="H290" i="13"/>
  <c r="I290" i="13" s="1"/>
  <c r="H289" i="13"/>
  <c r="I289" i="13" s="1"/>
  <c r="H297" i="13"/>
  <c r="I297" i="13" s="1"/>
  <c r="H285" i="13"/>
  <c r="I285" i="13" s="1"/>
  <c r="H273" i="13"/>
  <c r="I273" i="13" s="1"/>
  <c r="H261" i="13"/>
  <c r="I261" i="13" s="1"/>
  <c r="H249" i="13"/>
  <c r="I249" i="13" s="1"/>
  <c r="H278" i="13"/>
  <c r="I278" i="13" s="1"/>
  <c r="H265" i="13"/>
  <c r="I265" i="13" s="1"/>
  <c r="H296" i="13"/>
  <c r="I296" i="13" s="1"/>
  <c r="H284" i="13"/>
  <c r="I284" i="13" s="1"/>
  <c r="H272" i="13"/>
  <c r="I272" i="13" s="1"/>
  <c r="H260" i="13"/>
  <c r="I260" i="13" s="1"/>
  <c r="H248" i="13"/>
  <c r="I248" i="13" s="1"/>
  <c r="H295" i="13"/>
  <c r="I295" i="13" s="1"/>
  <c r="H283" i="13"/>
  <c r="I283" i="13" s="1"/>
  <c r="H271" i="13"/>
  <c r="I271" i="13" s="1"/>
  <c r="H259" i="13"/>
  <c r="I259" i="13" s="1"/>
  <c r="H247" i="13"/>
  <c r="I247" i="13" s="1"/>
  <c r="H291" i="13"/>
  <c r="I291" i="13" s="1"/>
  <c r="H243" i="13"/>
  <c r="I243" i="13" s="1"/>
  <c r="H242" i="13"/>
  <c r="I242" i="13" s="1"/>
  <c r="H253" i="13"/>
  <c r="I253" i="13" s="1"/>
  <c r="H294" i="13"/>
  <c r="I294" i="13" s="1"/>
  <c r="H282" i="13"/>
  <c r="I282" i="13" s="1"/>
  <c r="H270" i="13"/>
  <c r="I270" i="13" s="1"/>
  <c r="H258" i="13"/>
  <c r="I258" i="13" s="1"/>
  <c r="H246" i="13"/>
  <c r="I246" i="13" s="1"/>
  <c r="H280" i="13"/>
  <c r="I280" i="13" s="1"/>
  <c r="H256" i="13"/>
  <c r="I256" i="13" s="1"/>
  <c r="H279" i="13"/>
  <c r="I279" i="13" s="1"/>
  <c r="H293" i="13"/>
  <c r="I293" i="13" s="1"/>
  <c r="H281" i="13"/>
  <c r="I281" i="13" s="1"/>
  <c r="H269" i="13"/>
  <c r="I269" i="13" s="1"/>
  <c r="H257" i="13"/>
  <c r="I257" i="13" s="1"/>
  <c r="H245" i="13"/>
  <c r="I245" i="13" s="1"/>
  <c r="H292" i="13"/>
  <c r="I292" i="13" s="1"/>
  <c r="H268" i="13"/>
  <c r="I268" i="13" s="1"/>
  <c r="H244" i="13"/>
  <c r="I244" i="13" s="1"/>
  <c r="H255" i="13"/>
  <c r="I255" i="13" s="1"/>
  <c r="H254" i="13"/>
  <c r="I254" i="13" s="1"/>
  <c r="H241" i="13"/>
  <c r="I241" i="13" s="1"/>
  <c r="H229" i="13"/>
  <c r="I229" i="13" s="1"/>
  <c r="H217" i="13"/>
  <c r="I217" i="13" s="1"/>
  <c r="H205" i="13"/>
  <c r="I205" i="13" s="1"/>
  <c r="H193" i="13"/>
  <c r="I193" i="13" s="1"/>
  <c r="H240" i="13"/>
  <c r="I240" i="13" s="1"/>
  <c r="H228" i="13"/>
  <c r="I228" i="13" s="1"/>
  <c r="H216" i="13"/>
  <c r="I216" i="13" s="1"/>
  <c r="H204" i="13"/>
  <c r="I204" i="13" s="1"/>
  <c r="H192" i="13"/>
  <c r="I192" i="13" s="1"/>
  <c r="H183" i="13"/>
  <c r="I183" i="13" s="1"/>
  <c r="H206" i="13"/>
  <c r="I206" i="13" s="1"/>
  <c r="H239" i="13"/>
  <c r="I239" i="13" s="1"/>
  <c r="H227" i="13"/>
  <c r="I227" i="13" s="1"/>
  <c r="H215" i="13"/>
  <c r="I215" i="13" s="1"/>
  <c r="H203" i="13"/>
  <c r="I203" i="13" s="1"/>
  <c r="H191" i="13"/>
  <c r="I191" i="13" s="1"/>
  <c r="H197" i="13"/>
  <c r="I197" i="13" s="1"/>
  <c r="H196" i="13"/>
  <c r="I196" i="13" s="1"/>
  <c r="H195" i="13"/>
  <c r="I195" i="13" s="1"/>
  <c r="H218" i="13"/>
  <c r="I218" i="13" s="1"/>
  <c r="H238" i="13"/>
  <c r="I238" i="13" s="1"/>
  <c r="H226" i="13"/>
  <c r="I226" i="13" s="1"/>
  <c r="H214" i="13"/>
  <c r="I214" i="13" s="1"/>
  <c r="H202" i="13"/>
  <c r="I202" i="13" s="1"/>
  <c r="H190" i="13"/>
  <c r="I190" i="13" s="1"/>
  <c r="H231" i="13"/>
  <c r="I231" i="13" s="1"/>
  <c r="H182" i="13"/>
  <c r="I182" i="13" s="1"/>
  <c r="H237" i="13"/>
  <c r="I237" i="13" s="1"/>
  <c r="H225" i="13"/>
  <c r="I225" i="13" s="1"/>
  <c r="H213" i="13"/>
  <c r="I213" i="13" s="1"/>
  <c r="H201" i="13"/>
  <c r="I201" i="13" s="1"/>
  <c r="H189" i="13"/>
  <c r="I189" i="13" s="1"/>
  <c r="H219" i="13"/>
  <c r="I219" i="13" s="1"/>
  <c r="H236" i="13"/>
  <c r="I236" i="13" s="1"/>
  <c r="H224" i="13"/>
  <c r="I224" i="13" s="1"/>
  <c r="H212" i="13"/>
  <c r="I212" i="13" s="1"/>
  <c r="H200" i="13"/>
  <c r="I200" i="13" s="1"/>
  <c r="H188" i="13"/>
  <c r="I188" i="13" s="1"/>
  <c r="H209" i="13"/>
  <c r="I209" i="13" s="1"/>
  <c r="H232" i="13"/>
  <c r="I232" i="13" s="1"/>
  <c r="H184" i="13"/>
  <c r="I184" i="13" s="1"/>
  <c r="H207" i="13"/>
  <c r="I207" i="13" s="1"/>
  <c r="H235" i="13"/>
  <c r="I235" i="13" s="1"/>
  <c r="H223" i="13"/>
  <c r="I223" i="13" s="1"/>
  <c r="H211" i="13"/>
  <c r="I211" i="13" s="1"/>
  <c r="H199" i="13"/>
  <c r="I199" i="13" s="1"/>
  <c r="H187" i="13"/>
  <c r="I187" i="13" s="1"/>
  <c r="H221" i="13"/>
  <c r="I221" i="13" s="1"/>
  <c r="H185" i="13"/>
  <c r="I185" i="13" s="1"/>
  <c r="H208" i="13"/>
  <c r="I208" i="13" s="1"/>
  <c r="H194" i="13"/>
  <c r="I194" i="13" s="1"/>
  <c r="H234" i="13"/>
  <c r="I234" i="13" s="1"/>
  <c r="H222" i="13"/>
  <c r="I222" i="13" s="1"/>
  <c r="H210" i="13"/>
  <c r="I210" i="13" s="1"/>
  <c r="H198" i="13"/>
  <c r="I198" i="13" s="1"/>
  <c r="H186" i="13"/>
  <c r="I186" i="13" s="1"/>
  <c r="H233" i="13"/>
  <c r="I233" i="13" s="1"/>
  <c r="H220" i="13"/>
  <c r="I220" i="13" s="1"/>
  <c r="H230" i="13"/>
  <c r="I230" i="13" s="1"/>
  <c r="L8" i="6" l="1"/>
  <c r="J8" i="6"/>
  <c r="K8" i="6"/>
  <c r="I8" i="6"/>
  <c r="N8" i="6"/>
  <c r="M8" i="6"/>
  <c r="J6" i="18"/>
  <c r="E3" i="18"/>
  <c r="J3" i="18" s="1"/>
  <c r="I6" i="16"/>
  <c r="I2" i="18"/>
  <c r="I4" i="16"/>
  <c r="I2" i="16"/>
  <c r="I3" i="16"/>
  <c r="J5" i="18"/>
  <c r="I5" i="16"/>
  <c r="E2" i="16"/>
  <c r="E4" i="16"/>
  <c r="E6" i="16"/>
  <c r="E3" i="16"/>
  <c r="E5" i="16"/>
  <c r="E2" i="18"/>
  <c r="J4" i="18"/>
  <c r="C9" i="1"/>
  <c r="J9" i="1" s="1"/>
  <c r="B14" i="1"/>
  <c r="I14" i="1" s="1"/>
  <c r="F14" i="1"/>
  <c r="M14" i="1" s="1"/>
  <c r="E14" i="1"/>
  <c r="L14" i="1" s="1"/>
  <c r="D14" i="1"/>
  <c r="K14" i="1" s="1"/>
  <c r="C14" i="1"/>
  <c r="J14" i="1" s="1"/>
  <c r="F9" i="1"/>
  <c r="M9" i="1" s="1"/>
  <c r="E9" i="1"/>
  <c r="L9" i="1" s="1"/>
  <c r="D9" i="1"/>
  <c r="K9" i="1" s="1"/>
  <c r="J6" i="16" l="1"/>
  <c r="J4" i="16"/>
  <c r="J3" i="16"/>
  <c r="B8" i="1"/>
  <c r="I8" i="1" s="1"/>
  <c r="J2" i="16"/>
  <c r="J5" i="16"/>
  <c r="J2" i="18"/>
  <c r="K4" i="12"/>
  <c r="R4" i="12" s="1"/>
  <c r="K5" i="12"/>
  <c r="R5" i="12" s="1"/>
  <c r="K6" i="12"/>
  <c r="R6" i="12" s="1"/>
  <c r="K3" i="12"/>
  <c r="R3" i="12" s="1"/>
  <c r="K2" i="12"/>
  <c r="R2" i="12" s="1"/>
  <c r="F4" i="12"/>
  <c r="F2" i="12"/>
  <c r="F6" i="12"/>
  <c r="D8" i="1"/>
  <c r="K8" i="1" s="1"/>
  <c r="F5" i="12"/>
  <c r="C8" i="1"/>
  <c r="J8" i="1" s="1"/>
  <c r="F3" i="12"/>
  <c r="E8" i="1"/>
  <c r="L8" i="1" s="1"/>
  <c r="F8" i="1"/>
  <c r="M8" i="1" s="1"/>
  <c r="S6" i="12" l="1"/>
  <c r="S3" i="12"/>
  <c r="P3" i="12"/>
  <c r="E4" i="12"/>
  <c r="E2" i="12"/>
  <c r="E3" i="12"/>
  <c r="S5" i="12"/>
  <c r="P5" i="12"/>
  <c r="E6" i="12"/>
  <c r="T6" i="12" s="1"/>
  <c r="S2" i="12"/>
  <c r="P2" i="12"/>
  <c r="E5" i="12"/>
  <c r="P6" i="12"/>
  <c r="S4" i="12"/>
  <c r="P4" i="12"/>
  <c r="T5" i="12" l="1"/>
  <c r="T4" i="12"/>
  <c r="T2" i="12"/>
  <c r="T3" i="12"/>
  <c r="H2" i="14"/>
  <c r="H4" i="14" l="1"/>
  <c r="J4" i="14" s="1"/>
  <c r="H3" i="14"/>
  <c r="J3" i="14" s="1"/>
  <c r="H5" i="14"/>
  <c r="J5" i="14" s="1"/>
  <c r="J2" i="14"/>
</calcChain>
</file>

<file path=xl/sharedStrings.xml><?xml version="1.0" encoding="utf-8"?>
<sst xmlns="http://schemas.openxmlformats.org/spreadsheetml/2006/main" count="794" uniqueCount="621">
  <si>
    <t>Concepto</t>
  </si>
  <si>
    <t>Total</t>
  </si>
  <si>
    <t>Gasto corriente</t>
  </si>
  <si>
    <t>Servicios personales</t>
  </si>
  <si>
    <t>Gastos de operación</t>
  </si>
  <si>
    <t>Subsidios</t>
  </si>
  <si>
    <t>Otros gastos corrientes</t>
  </si>
  <si>
    <t>Gasto de inversión</t>
  </si>
  <si>
    <t>Inversión física</t>
  </si>
  <si>
    <t>Otros gastos de inversión</t>
  </si>
  <si>
    <t>2019</t>
  </si>
  <si>
    <t>2020</t>
  </si>
  <si>
    <t>2021</t>
  </si>
  <si>
    <t>2022</t>
  </si>
  <si>
    <t>2023</t>
  </si>
  <si>
    <t>2024</t>
  </si>
  <si>
    <r>
      <rPr>
        <vertAlign val="superscript"/>
        <sz val="8"/>
        <color rgb="FF000000"/>
        <rFont val="Montserrat"/>
      </rPr>
      <t xml:space="preserve">2/ </t>
    </r>
    <r>
      <rPr>
        <sz val="8"/>
        <color rgb="FF000000"/>
        <rFont val="Montserrat"/>
      </rPr>
      <t>Corresponde a la variación porcentual real existente entre el presupuesto ejercido en el año reportado y el presupuesto ejercido en cada uno de los años anteriores al mismo, considerando el deflactor del Producto Interno Bruto.</t>
    </r>
  </si>
  <si>
    <r>
      <rPr>
        <b/>
        <sz val="8"/>
        <color rgb="FF000000"/>
        <rFont val="Montserrat"/>
      </rPr>
      <t>Notas</t>
    </r>
    <r>
      <rPr>
        <sz val="8"/>
        <color rgb="FF000000"/>
        <rFont val="Montserrat"/>
      </rPr>
      <t>:</t>
    </r>
  </si>
  <si>
    <r>
      <t>Variación porcentual real del último año reportado respecto de los años anteriores</t>
    </r>
    <r>
      <rPr>
        <b/>
        <vertAlign val="superscript"/>
        <sz val="10"/>
        <color theme="0"/>
        <rFont val="Montserrat"/>
      </rPr>
      <t>2/</t>
    </r>
  </si>
  <si>
    <r>
      <t>Administración vigente</t>
    </r>
    <r>
      <rPr>
        <b/>
        <vertAlign val="superscript"/>
        <sz val="10"/>
        <color theme="0"/>
        <rFont val="Montserrat"/>
      </rPr>
      <t>3/</t>
    </r>
  </si>
  <si>
    <r>
      <t>vs años anteriores de la administración vigente</t>
    </r>
    <r>
      <rPr>
        <b/>
        <vertAlign val="superscript"/>
        <sz val="10"/>
        <color theme="0"/>
        <rFont val="Montserrat"/>
      </rPr>
      <t>3/</t>
    </r>
  </si>
  <si>
    <r>
      <rPr>
        <vertAlign val="superscript"/>
        <sz val="8"/>
        <color rgb="FF000000"/>
        <rFont val="Montserrat"/>
      </rPr>
      <t>3/</t>
    </r>
    <r>
      <rPr>
        <sz val="8"/>
        <color rgb="FF000000"/>
        <rFont val="Montserrat"/>
      </rPr>
      <t xml:space="preserve"> Los valores absolutos y las variaciones se reportarán conforme dichos años transcurran durante la administración.</t>
    </r>
  </si>
  <si>
    <r>
      <t>2018</t>
    </r>
    <r>
      <rPr>
        <b/>
        <vertAlign val="superscript"/>
        <sz val="10"/>
        <color theme="0"/>
        <rFont val="Montserrat"/>
      </rPr>
      <t>4/</t>
    </r>
  </si>
  <si>
    <r>
      <rPr>
        <vertAlign val="superscript"/>
        <sz val="8"/>
        <color rgb="FF000000"/>
        <rFont val="Montserrat"/>
      </rPr>
      <t>4/</t>
    </r>
    <r>
      <rPr>
        <sz val="8"/>
        <color rgb="FF000000"/>
        <rFont val="Montserrat"/>
      </rPr>
      <t xml:space="preserve"> Último año administración previa.</t>
    </r>
  </si>
  <si>
    <t>Año</t>
  </si>
  <si>
    <t>Nominal
Millones de pesos a precios corrientes</t>
  </si>
  <si>
    <t>Índice de precios implícitos</t>
  </si>
  <si>
    <t>Deflactor</t>
  </si>
  <si>
    <t>Tasas de crecimiento</t>
  </si>
  <si>
    <t>Nominal</t>
  </si>
  <si>
    <t>Real</t>
  </si>
  <si>
    <t>Oficina de la Presidencia de la República</t>
  </si>
  <si>
    <t>Centro de Producción de Programas Informativos y Especiales</t>
  </si>
  <si>
    <t>Comisión Nacional para Prevenir y Erradicar la Violencia Contra las Mujeres</t>
  </si>
  <si>
    <t>Consejo Nacional para Prevenir la Discriminación</t>
  </si>
  <si>
    <t>Coordinación General de la Comisión Mexicana de Ayuda a Refugiados</t>
  </si>
  <si>
    <t>Coordinación para la Atención Integral de la Migración en la Frontera Sur</t>
  </si>
  <si>
    <t>Instituto Nacional de Migración</t>
  </si>
  <si>
    <t>Instituto Nacional para el Federalismo y el Desarrollo Municipal</t>
  </si>
  <si>
    <t>Secretaría de Gobernación</t>
  </si>
  <si>
    <t>Secretaría Ejecutiva del Sistema Nacional de Protección Integral de Niñas, Niños y Adolescentes</t>
  </si>
  <si>
    <t>Secretaría General del Consejo Nacional de Población</t>
  </si>
  <si>
    <t>Tribunal Federal de Conciliación y Arbitraje</t>
  </si>
  <si>
    <t>Talleres Gráficos de México</t>
  </si>
  <si>
    <t>Agencia Mexicana de Cooperación Internacional para el Desarrollo</t>
  </si>
  <si>
    <t>Instituto de los Mexicanos en el Exterior</t>
  </si>
  <si>
    <t>Instituto Matías Romero</t>
  </si>
  <si>
    <t>Secretaría de Relaciones Exteriores</t>
  </si>
  <si>
    <t>Agencia Nacional de Aduanas de México</t>
  </si>
  <si>
    <t>AGROASEMEX, S.A.</t>
  </si>
  <si>
    <t>Banco del Bienestar, S.N.C., I.B.D.</t>
  </si>
  <si>
    <t>Banco Nacional de Comercio Exterior, S.N.C.</t>
  </si>
  <si>
    <t>Banco Nacional de Obras y Servicios Públicos, S.N.C.</t>
  </si>
  <si>
    <t>Banco Nacional del Ejército, Fuerza Aérea y Armada, S.N.C.</t>
  </si>
  <si>
    <t>Casa de Moneda de México</t>
  </si>
  <si>
    <t>Comisión Nacional Bancaria y de Valores</t>
  </si>
  <si>
    <t>Comisión Nacional de Seguros y Fianzas</t>
  </si>
  <si>
    <t>Comisión Nacional del Sistema de Ahorro para el Retiro</t>
  </si>
  <si>
    <t>Comisión Nacional para la Protección y Defensa de los Usuarios de Servicios Financieros</t>
  </si>
  <si>
    <t>Instituto de Administración y Avalúos de Bienes Nacionales</t>
  </si>
  <si>
    <t>Instituto para Devolver al Pueblo lo Robado</t>
  </si>
  <si>
    <t>Instituto para el Desarrollo Técnico de las Haciendas Públicas</t>
  </si>
  <si>
    <t>Instituto para la Protección al Ahorro Bancario</t>
  </si>
  <si>
    <t>Lotería Nacional</t>
  </si>
  <si>
    <t>Nacional Financiera, S.N.C.</t>
  </si>
  <si>
    <t>Secretaría de Hacienda y Crédito Público</t>
  </si>
  <si>
    <t>Seguros de Crédito a la Vivienda SHF, S.A. de C.V.</t>
  </si>
  <si>
    <t>Servicio de Administración Tributaria</t>
  </si>
  <si>
    <t>Sociedad Hipotecaria Federal, S.N.C.</t>
  </si>
  <si>
    <t>Financiera Nacional de Desarrollo Agropecuario, Rural, Forestal y Pesquero</t>
  </si>
  <si>
    <t>Colegio de Postgraduados</t>
  </si>
  <si>
    <t>Colegio Superior Agropecuario del Estado de Guerrero</t>
  </si>
  <si>
    <t>Comisión Nacional de Acuacultura y Pesca</t>
  </si>
  <si>
    <t>Comisión Nacional de las Zonas Áridas</t>
  </si>
  <si>
    <t>Comité Nacional para el Desarrollo Sustentable de la Caña de Azúcar</t>
  </si>
  <si>
    <t>Diconsa, S.A. de C.V.</t>
  </si>
  <si>
    <t>Fideicomiso de Riesgo Compartido</t>
  </si>
  <si>
    <t>Instituto Nacional de Investigaciones Forestales, Agrícolas y Pecuarias</t>
  </si>
  <si>
    <t>Instituto Nacional de Pesca y Acuacultura</t>
  </si>
  <si>
    <t>Instituto Nacional para el Desarrollo de Capacidades del Sector Rural, A.C.</t>
  </si>
  <si>
    <t>Liconsa, S.A. de C.V.</t>
  </si>
  <si>
    <t>Secretaría de Agricultura y Desarrollo Rural</t>
  </si>
  <si>
    <t>Seguridad Alimentaria Mexicana</t>
  </si>
  <si>
    <t>Servicio de Información Agroalimentaria y Pesquera</t>
  </si>
  <si>
    <t>Servicio Nacional de Inspección y Certificación de Semillas</t>
  </si>
  <si>
    <t>Servicio Nacional de Sanidad, Inocuidad y Calidad Agroalimentaria</t>
  </si>
  <si>
    <t>Universidad Autónoma Chapingo</t>
  </si>
  <si>
    <t>Productora Nacional de Biológicos Veterinarios</t>
  </si>
  <si>
    <t>Aeropuerto Internacional de la Ciudad de México, S.A. de C.V.</t>
  </si>
  <si>
    <t>Agencia Espacial Mexicana</t>
  </si>
  <si>
    <t>Agencia Federal de Aviación Civil</t>
  </si>
  <si>
    <t>Agencia Reguladora del Transporte Ferroviario</t>
  </si>
  <si>
    <t>Grupo Aeroportuario de la Ciudad de México, S.A. de C.V.</t>
  </si>
  <si>
    <t>Grupo Aeroportuario Turístico Mexicano, S.A. de C.V.</t>
  </si>
  <si>
    <t>Servicios Aeroportuarios de la Ciudad de México, S.A. de C.V.</t>
  </si>
  <si>
    <t>Instituto Mexicano del Transporte</t>
  </si>
  <si>
    <t>Organismo Promotor de Inversiones en Telecomunicaciones</t>
  </si>
  <si>
    <t>Secretaría de Infraestructura, Comunicaciones y Transportes</t>
  </si>
  <si>
    <t>Servicio Postal Mexicano</t>
  </si>
  <si>
    <t>Servicios a la Navegación en el Espacio Aéreo Mexicano</t>
  </si>
  <si>
    <t>Financiera para el Bienestar (Telecomunicaciones de México)</t>
  </si>
  <si>
    <t>Aeropuertos y Servicios Auxiliares</t>
  </si>
  <si>
    <t>Caminos y Puentes Federales de Ingresos y Servicios Conexos</t>
  </si>
  <si>
    <t>Centro Nacional de Metrología</t>
  </si>
  <si>
    <t>Comisión Nacional de Mejora Regulatoria</t>
  </si>
  <si>
    <t>Procuraduría Federal del Consumidor</t>
  </si>
  <si>
    <t>Secretaría de Economía</t>
  </si>
  <si>
    <t>Servicio Geológico Mexicano</t>
  </si>
  <si>
    <t>Instituto Mexicano de la Propiedad Industrial</t>
  </si>
  <si>
    <t>Exportadora de Sal, S.A. de C.V.</t>
  </si>
  <si>
    <t>Fideicomiso de Fomento Minero</t>
  </si>
  <si>
    <t>Centro de Enseñanza Técnica Industrial</t>
  </si>
  <si>
    <t>Centro de Investigación y de Estudios Avanzados del Instituto Politécnico Nacional</t>
  </si>
  <si>
    <t>Colegio de Bachilleres</t>
  </si>
  <si>
    <t>Colegio Nacional de Educación Profesional Técnica</t>
  </si>
  <si>
    <t>Comisión de Apelación y Arbitraje del Deporte</t>
  </si>
  <si>
    <t>Comisión de Operación y Fomento de Actividades Académicas del Instituto Politécnico Nacional</t>
  </si>
  <si>
    <t>Comisión Nacional de Cultura Física y Deporte</t>
  </si>
  <si>
    <t>Comisión Nacional de Libros de Texto Gratuitos</t>
  </si>
  <si>
    <t>Consejo Nacional de Fomento Educativo</t>
  </si>
  <si>
    <t>Coordinación General @prende.mx</t>
  </si>
  <si>
    <t>Coordinación Nacional de Becas para el Bienestar Benito Juárez</t>
  </si>
  <si>
    <t>El Colegio de México, A.C.</t>
  </si>
  <si>
    <t>Fideicomiso de los Sistemas Normalizado de Competencia Laboral y de Certificación de Competencia Laboral</t>
  </si>
  <si>
    <t>Fondo de Cultura Económica</t>
  </si>
  <si>
    <t>Instituto Nacional de la Infraestructura Física Educativa</t>
  </si>
  <si>
    <t>Instituto Nacional para la Educación de los Adultos</t>
  </si>
  <si>
    <t>Instituto Politécnico Nacional</t>
  </si>
  <si>
    <t>Organismo Coordinador de las Universidades para el Bienestar Benito Juárez García</t>
  </si>
  <si>
    <t>Patronato de Obras e Instalaciones del Instituto Politécnico Nacional</t>
  </si>
  <si>
    <t>Secretaría de Educación Pública</t>
  </si>
  <si>
    <t>Tecnológico Nacional de México</t>
  </si>
  <si>
    <t>Unidad del Sistema para la Carrera de las Maestras y los Maestros</t>
  </si>
  <si>
    <t>Universidad Abierta y a Distancia de México</t>
  </si>
  <si>
    <t>Universidad Autónoma Agraria Antonio Narro</t>
  </si>
  <si>
    <t>Universidad Autónoma Metropolitana</t>
  </si>
  <si>
    <t>Universidad Nacional Autónoma de México</t>
  </si>
  <si>
    <t>Universidad Pedagógica Nacional</t>
  </si>
  <si>
    <t>XE-IPN Canal 11</t>
  </si>
  <si>
    <t>Impresora y Encuadernadora Progreso, S.A. de C.V.</t>
  </si>
  <si>
    <t>Administración del Patrimonio de la Beneficencia Pública</t>
  </si>
  <si>
    <t>Centro Nacional de Equidad de Género y Salud Reproductiva</t>
  </si>
  <si>
    <t>Centro Nacional de Excelencia Tecnológica en Salud</t>
  </si>
  <si>
    <t>Centro Nacional de la Transfusión Sanguínea</t>
  </si>
  <si>
    <t>Centro Nacional de Programas Preventivos y Control de Enfermedades</t>
  </si>
  <si>
    <t>Centro Nacional de Trasplantes</t>
  </si>
  <si>
    <t>Centro Nacional para la Prevención y el Control del VIH/SIDA</t>
  </si>
  <si>
    <t>Centro Nacional para la Salud de la Infancia y la Adolescencia</t>
  </si>
  <si>
    <t>Centros de Integración Juvenil, A.C.</t>
  </si>
  <si>
    <t>Comisión Federal para la Protección contra Riesgos Sanitarios</t>
  </si>
  <si>
    <t>Comisión Nacional contra las Adicciones</t>
  </si>
  <si>
    <t>Comisión Nacional de Arbitraje Médico</t>
  </si>
  <si>
    <t>Comisión Nacional de Bioética</t>
  </si>
  <si>
    <t>Hospital General "Dr. Manuel Gea González"</t>
  </si>
  <si>
    <t>Hospital General de México "Dr. Eduardo Liceaga"</t>
  </si>
  <si>
    <t>Hospital Infantil de México Federico Gómez</t>
  </si>
  <si>
    <t>Hospital Juárez de México</t>
  </si>
  <si>
    <t>Instituto Nacional de Cancerología</t>
  </si>
  <si>
    <t>Instituto Nacional de Cardiología Ignacio Chávez</t>
  </si>
  <si>
    <t>Instituto Nacional de Ciencias Médicas y Nutrición Salvador Zubirán</t>
  </si>
  <si>
    <t>Instituto Nacional de Enfermedades Respiratorias Ismael Cosío Villegas</t>
  </si>
  <si>
    <t>Instituto Nacional de Geriatría</t>
  </si>
  <si>
    <t>Instituto Nacional de Medicina Genómica</t>
  </si>
  <si>
    <t>Instituto Nacional de Neurología y Neurocirugía Manuel Velasco Suárez</t>
  </si>
  <si>
    <t>Instituto Nacional de Pediatría</t>
  </si>
  <si>
    <t>Instituto Nacional de Perinatología Isidro Espinosa de los Reyes</t>
  </si>
  <si>
    <t>Instituto Nacional de Psiquiatría Ramón de la Fuente Muñiz</t>
  </si>
  <si>
    <t>Instituto Nacional de Rehabilitación Luis Guillermo Ibarra Ibarra</t>
  </si>
  <si>
    <t>Instituto Nacional de Salud Pública</t>
  </si>
  <si>
    <t>Secretaría de Salud</t>
  </si>
  <si>
    <t>Servicios de Atención Psiquiátrica</t>
  </si>
  <si>
    <t>Sistema Nacional para el Desarrollo Integral de la Familia</t>
  </si>
  <si>
    <t>Laboratorios de Biológicos y Reactivos de México, S.A. de C.V.</t>
  </si>
  <si>
    <t>Administración del Sistema Portuario Nacional Puerto Chiapas, S.A. de C.V.</t>
  </si>
  <si>
    <t>Fideicomiso de Formación y Capacitación para el Personal de la Marina Mercante Nacional</t>
  </si>
  <si>
    <t>Secretaría de Marina</t>
  </si>
  <si>
    <t>Administración del Sistema Portuario Nacional Altamira, S.A. de C.V.</t>
  </si>
  <si>
    <t>Administración del Sistema Portuario Nacional Coatzacoalcos, S.A. de C.V.</t>
  </si>
  <si>
    <t>Administración del Sistema Portuario Nacional Dos Bocas, S.A. de C.V.</t>
  </si>
  <si>
    <t>Administración del Sistema Portuario Nacional Ensenada, S.A. de C.V.</t>
  </si>
  <si>
    <t>Administración del Sistema Portuario Nacional Guaymas, S.A. de C.V.</t>
  </si>
  <si>
    <t>Administración del Sistema Portuario Nacional Lázaro Cárdenas, S.A. de C.V.</t>
  </si>
  <si>
    <t>Administración del Sistema Portuario Nacional Manzanillo, S.A. de C.V.</t>
  </si>
  <si>
    <t>Administración del Sistema Portuario Nacional Mazatlán, S.A. de C.V.</t>
  </si>
  <si>
    <t>Administración del Sistema Portuario Nacional Progreso, S.A. de C.V.</t>
  </si>
  <si>
    <t>Administración del Sistema Portuario Nacional Salina Cruz, S.A. de C.V.</t>
  </si>
  <si>
    <t>Administración del Sistema Portuario Nacional Tampico, S.A. de C.V.</t>
  </si>
  <si>
    <t>Administración del Sistema Portuario Nacional Topolobampo, S.A. de C.V.</t>
  </si>
  <si>
    <t>Administración del Sistema Portuario Nacional Tuxpan, S.A. de C.V.</t>
  </si>
  <si>
    <t>Administración del Sistema Portuario Nacional Veracruz, S.A. de C.V.</t>
  </si>
  <si>
    <t>Ferrocarril del Istmo de Tehuantepec, S.A. de C.V.</t>
  </si>
  <si>
    <t>Turística Integral Islas Marías, S.A. de C.V.</t>
  </si>
  <si>
    <t>Administración del Sistema Portuario Nacional Acapulco, S.A. de C.V.</t>
  </si>
  <si>
    <t>Administración del Sistema Portuario Nacional Cabo San Lucas, S.A. de C.V.</t>
  </si>
  <si>
    <t>Corredor Interoceánico del Istmo de Tehuantepec</t>
  </si>
  <si>
    <t>Administración del Sistema Portuario Nacional Puerto Vallarta, S.A. de C.V.</t>
  </si>
  <si>
    <t>Centro Federal de Conciliación y Registro Laboral</t>
  </si>
  <si>
    <t>Comisión Nacional de los Salarios Mínimos</t>
  </si>
  <si>
    <t>Procuraduría Federal de la Defensa del Trabajo</t>
  </si>
  <si>
    <t>Secretaría del Trabajo y Previsión Social</t>
  </si>
  <si>
    <t>Instituto del Fondo Nacional para el Consumo de los Trabajadores</t>
  </si>
  <si>
    <t>Instituto Mexicano de la Juventud</t>
  </si>
  <si>
    <t>Comisión Nacional de Vivienda</t>
  </si>
  <si>
    <t>Instituto Nacional del Suelo Sustentable</t>
  </si>
  <si>
    <t>Procuraduría Agraria</t>
  </si>
  <si>
    <t>Registro Agrario Nacional</t>
  </si>
  <si>
    <t>Secretaría de Desarrollo Agrario, Territorial y Urbano</t>
  </si>
  <si>
    <t>Fideicomiso Fondo Nacional de Habitaciones Populares</t>
  </si>
  <si>
    <t>Agencia Nacional de Seguridad Industrial y de Protección al Medio Ambiente del Sector Hidrocarburos</t>
  </si>
  <si>
    <t>Comisión Nacional de Áreas Naturales Protegidas</t>
  </si>
  <si>
    <t>Comisión Nacional del Agua</t>
  </si>
  <si>
    <t>Comisión Nacional Forestal</t>
  </si>
  <si>
    <t>Instituto Mexicano de Tecnología del Agua</t>
  </si>
  <si>
    <t>Instituto Nacional de Ecología y Cambio Climático</t>
  </si>
  <si>
    <t>Procuraduría Federal de Protección al Ambiente</t>
  </si>
  <si>
    <t>Secretaría de Medio Ambiente y Recursos Naturales</t>
  </si>
  <si>
    <t>Comisión Nacional de Seguridad Nuclear y Salvaguardias</t>
  </si>
  <si>
    <t>Comisión Nacional para el Uso Eficiente de la Energía</t>
  </si>
  <si>
    <t>Instituto Nacional de Electricidad y Energías Limpias</t>
  </si>
  <si>
    <t>Instituto Nacional de Investigaciones Nucleares</t>
  </si>
  <si>
    <t>Secretaría de Energía</t>
  </si>
  <si>
    <t>Centro Nacional de Control de Energía</t>
  </si>
  <si>
    <t>Centro Nacional de Control del Gas Natural</t>
  </si>
  <si>
    <t>Litio para México</t>
  </si>
  <si>
    <t>Instituto Mexicano del Petróleo</t>
  </si>
  <si>
    <t>Compañía Mexicana de Exploraciones, S.A. de C.V.</t>
  </si>
  <si>
    <t>Consejo Nacional de Evaluación de la Política de Desarrollo Social</t>
  </si>
  <si>
    <t>Consejo Nacional para el Desarrollo y la Inclusión de las Personas con Discapacidad</t>
  </si>
  <si>
    <t>Instituto Nacional de la Economía Social</t>
  </si>
  <si>
    <t>Instituto Nacional de las Personas Adultas Mayores</t>
  </si>
  <si>
    <t>Secretaría de Bienestar</t>
  </si>
  <si>
    <t>FONATUR Infraestructura, S.A. de C.V.</t>
  </si>
  <si>
    <t>Fondo Nacional de Fomento al Turismo</t>
  </si>
  <si>
    <t>Secretaría de Turismo</t>
  </si>
  <si>
    <t>FONATUR Constructora, S.A. de C.V.</t>
  </si>
  <si>
    <t>FONATUR Solar, S.A. de C.V.</t>
  </si>
  <si>
    <t>FONATUR Tren Maya, S.A. de C.V.</t>
  </si>
  <si>
    <t>Autoridad Educativa Federal en la Ciudad de México</t>
  </si>
  <si>
    <t>Secretaría de la Función Pública</t>
  </si>
  <si>
    <t>Tribunal Superior Agrario</t>
  </si>
  <si>
    <t>Centro Nacional de Inteligencia</t>
  </si>
  <si>
    <t>Centro Nacional de Prevención de Desastres</t>
  </si>
  <si>
    <t>Coordinación Nacional Antisecuestro</t>
  </si>
  <si>
    <t>Guardia Nacional</t>
  </si>
  <si>
    <t>Prevención y Readaptación Social</t>
  </si>
  <si>
    <t>Secretaría de Seguridad y Protección Ciudadana</t>
  </si>
  <si>
    <t>Secretariado Ejecutivo del Sistema Nacional de Seguridad Pública</t>
  </si>
  <si>
    <t>Servicio de Protección Federal</t>
  </si>
  <si>
    <t>Consejería Jurídica del Ejecutivo Federal</t>
  </si>
  <si>
    <t>Centro de Ingeniería y Desarrollo Industrial</t>
  </si>
  <si>
    <t>Centro de Investigación Científica de Yucatán, A.C.</t>
  </si>
  <si>
    <t>Centro de Investigación Científica y de Educación Superior de Ensenada, Baja California</t>
  </si>
  <si>
    <t>Centro de Investigación en Alimentación y Desarrollo, A.C.</t>
  </si>
  <si>
    <t>Centro de Investigación en Ciencias de Información Geoespacial, A.C.</t>
  </si>
  <si>
    <t>Centro de Investigación en Matemáticas, A.C.</t>
  </si>
  <si>
    <t>Centro de Investigación en Materiales Avanzados, S.C.</t>
  </si>
  <si>
    <t>Centro de Investigación en Química Aplicada</t>
  </si>
  <si>
    <t>Centro de Investigación y Asistencia en Tecnología y Diseño del Estado de Jalisco, A.C.</t>
  </si>
  <si>
    <t>Centro de Investigación y Desarrollo Tecnológico en Electroquímica, S.C.</t>
  </si>
  <si>
    <t>Centro de Investigación y Docencia Económicas, A.C.</t>
  </si>
  <si>
    <t>Centro de Investigaciones Biológicas del Noroeste, S.C.</t>
  </si>
  <si>
    <t>Centro de Investigaciones en Óptica, A.C.</t>
  </si>
  <si>
    <t>Centro de Investigaciones y Estudios Superiores en Antropología Social</t>
  </si>
  <si>
    <t>CIATEC, A.C. "Centro de Innovación Aplicada en Tecnologías Competitivas"</t>
  </si>
  <si>
    <t>CIATEQ, A.C. Centro de Tecnología Avanzada</t>
  </si>
  <si>
    <t>Consejo Nacional de Humanidades Ciencias y Tecnologías</t>
  </si>
  <si>
    <t>El Colegio de la Frontera Norte, A.C.</t>
  </si>
  <si>
    <t>El Colegio de la Frontera Sur</t>
  </si>
  <si>
    <t>El Colegio de Michoacán, A.C.</t>
  </si>
  <si>
    <t>El Colegio de San Luis, A.C.</t>
  </si>
  <si>
    <t>Fondo para el Desarrollo de Recursos Humanos</t>
  </si>
  <si>
    <t>Instituto de Ecología, A.C.</t>
  </si>
  <si>
    <t>Instituto de Investigaciones "Dr. José María Luis Mora"</t>
  </si>
  <si>
    <t>Instituto Nacional de Astrofísica, Óptica y Electrónica</t>
  </si>
  <si>
    <t>Instituto Potosino de Investigación Científica y Tecnológica, A.C.</t>
  </si>
  <si>
    <t>Corporación Mexicana de Investigación en Materiales, S.A. de C.V.</t>
  </si>
  <si>
    <t>INFOTEC Centro de Investigación e Innovación en Tecnologías de la Información y Comunicación</t>
  </si>
  <si>
    <t>Comisión Reguladora de Energía</t>
  </si>
  <si>
    <t>Comisión Nacional de Hidrocarburos</t>
  </si>
  <si>
    <t>Archivo General de la Nación</t>
  </si>
  <si>
    <t>Comisión Ejecutiva de Atención a Víctimas</t>
  </si>
  <si>
    <t>Comisión Nacional para la Mejora Continua de la Educación</t>
  </si>
  <si>
    <t>Instituto Mexicano de la Radio</t>
  </si>
  <si>
    <t>Instituto Nacional de las Mujeres</t>
  </si>
  <si>
    <t>Instituto Nacional de los Pueblos Indígenas</t>
  </si>
  <si>
    <t>Notimex, Agencia de Noticias del Estado Mexicano</t>
  </si>
  <si>
    <t>Procuraduría de la Defensa del Contribuyente</t>
  </si>
  <si>
    <t>Secretaría Ejecutiva del Sistema Nacional Anticorrupción</t>
  </si>
  <si>
    <t>Sistema Público de Radiodifusión del Estado Mexicano</t>
  </si>
  <si>
    <t>Centro de Capacitación Cinematográfica, A.C.</t>
  </si>
  <si>
    <t>Compañía Operadora del Centro Cultural y Turístico de Tijuana, S.A. de C.V.</t>
  </si>
  <si>
    <t>Educal, S.A. de C.V.</t>
  </si>
  <si>
    <t>Estudios Churubusco Azteca, S.A.</t>
  </si>
  <si>
    <t>Fideicomiso para la Cineteca Nacional</t>
  </si>
  <si>
    <t>Fondo Nacional para el Fomento de las Artesanías</t>
  </si>
  <si>
    <t>Instituto Mexicano de Cinematografía</t>
  </si>
  <si>
    <t>Instituto Nacional de Antropología e Historia</t>
  </si>
  <si>
    <t>Instituto Nacional de Bellas Artes y Literatura</t>
  </si>
  <si>
    <t>Instituto Nacional de Estudios Históricos de las Revoluciones de México </t>
  </si>
  <si>
    <t>Instituto Nacional de Lenguas Indígenas</t>
  </si>
  <si>
    <t>Instituto Nacional del Derecho de Autor </t>
  </si>
  <si>
    <t>Radio Educación </t>
  </si>
  <si>
    <t>Televisión Metropolitana, S.A. de C.V.</t>
  </si>
  <si>
    <t>Secretaría de Cultura</t>
  </si>
  <si>
    <t>Instituto Mexicano del Seguro Social</t>
  </si>
  <si>
    <t>Instituto de Seguridad y Servicios Sociales de los Trabajadores del Estado</t>
  </si>
  <si>
    <t>Pemex Consolidado</t>
  </si>
  <si>
    <t>CFE Consolidado</t>
  </si>
  <si>
    <t>I. Clasificación económica</t>
  </si>
  <si>
    <t>II. Concepto de gasto</t>
  </si>
  <si>
    <t>Partida específica de gasto</t>
  </si>
  <si>
    <t>que presenten variaciones mayores al 10 por ciento real en cada una de las partidas de gasto reguladas por la Ley en el ejercicio fiscal que se reporta en relación con el gasto ejercido en el año inmediato anterior.</t>
  </si>
  <si>
    <r>
      <t>Justificación de situaciones contingentes</t>
    </r>
    <r>
      <rPr>
        <b/>
        <vertAlign val="superscript"/>
        <sz val="10"/>
        <color theme="0"/>
        <rFont val="Montserrat"/>
      </rPr>
      <t>5/</t>
    </r>
  </si>
  <si>
    <t>14403 - Cuotas para el seguro de gastos médicos del personal civil</t>
  </si>
  <si>
    <t>14404 - Cuotas para el seguro de separación individualizado</t>
  </si>
  <si>
    <t>21101 - Materiales y útiles de oficina</t>
  </si>
  <si>
    <t>21201 - Materiales y útiles de impresión y reproducción</t>
  </si>
  <si>
    <t>21401 - Materiales y útiles consumibles para el procesamiento en equipos y bienes informáticos</t>
  </si>
  <si>
    <t>21501 - Material de apoyo informativo</t>
  </si>
  <si>
    <t>22102 - Productos alimenticios para personas derivado de la prestación de servicios públicos en unidades de salud, educativas, de readaptación social y otras</t>
  </si>
  <si>
    <t>22103 - Productos alimenticios para el personal que realiza labores en campo o de supervisión</t>
  </si>
  <si>
    <t>22104 - Productos alimenticios para el personal en las instalaciones de las dependencias y entidades</t>
  </si>
  <si>
    <t>22106 - Productos alimenticios para el personal derivado de actividades extraordinarias</t>
  </si>
  <si>
    <t>26102 - Combustibles, lubricantes y aditivos para vehículos terrestres, aéreos, marítimos, lacustres y fluviales destinados a servicios públicos y la operación de programas públicos</t>
  </si>
  <si>
    <t>26103 - Combustibles, lubricantes y aditivos para vehículos terrestres, aéreos, marítimos, lacustres y fluviales destinados a servicios administrativos</t>
  </si>
  <si>
    <t>26104 - Combustibles, lubricantes y aditivos para vehículos terrestres, aéreos, marítimos, lacustres y fluviales asignados a servidores públicos</t>
  </si>
  <si>
    <t>26105 - Combustibles, lubricantes y aditivos para maquinaria, equipo de producción y servicios administrativos</t>
  </si>
  <si>
    <t>31201 Servicios de gas</t>
  </si>
  <si>
    <t>31301 Servicios de agua</t>
  </si>
  <si>
    <t>31401 - Servicio telefónico convencional</t>
  </si>
  <si>
    <t>31501 - Servicio de telefonía celular</t>
  </si>
  <si>
    <t>31601 Servicio de radiolocalización</t>
  </si>
  <si>
    <t>31602 Servicios de telecomunicaciones</t>
  </si>
  <si>
    <t>31603 Servicios de internet</t>
  </si>
  <si>
    <t>31701 Servicio de conducción de señales analógicas y digitales</t>
  </si>
  <si>
    <t>31801 Servicio postal</t>
  </si>
  <si>
    <t>31802 Servicio telegráfico</t>
  </si>
  <si>
    <t>31901 Servicios integrales de telecomunicación</t>
  </si>
  <si>
    <t>31902 Contratación de otros servicios</t>
  </si>
  <si>
    <t>31904 Servicios integrales de infraestructura de cómputo</t>
  </si>
  <si>
    <t>32101 - Arrendamiento de terrenos</t>
  </si>
  <si>
    <t>32201 - Arrendamiento de edificios y locales</t>
  </si>
  <si>
    <t>32301 - Arrendamiento de equipo y bienes informáticos</t>
  </si>
  <si>
    <t>32302 - Arrendamiento de mobiliario</t>
  </si>
  <si>
    <t>32303 - Arrendamiento de equipo de telecomunicaciones</t>
  </si>
  <si>
    <t>32502 - Arrendamiento de vehículos terrestres, aéreos, marítimos, lacustres y fluviales para servicios públicos y la operación de programas públicos</t>
  </si>
  <si>
    <t>32503 - Arrendamiento de vehículos terrestres, aéreos, marítimos, lacustres y fluviales para servicios administrativos</t>
  </si>
  <si>
    <t>32505 - Arrendamiento de vehículos terrestres, aéreos, marítimos, lacustres y fluviales para servidores públicos</t>
  </si>
  <si>
    <t>32601 - Arrendamiento de maquinaria y equipo</t>
  </si>
  <si>
    <t>32903 - Otros Arrendamientos</t>
  </si>
  <si>
    <t>33101 - Asesorías asociadas a convenios, tratados o acuerdos</t>
  </si>
  <si>
    <t>33102 - Asesorías por controversias en el marco de los tratados internacionales</t>
  </si>
  <si>
    <t>33103 - Consultorías para programas o proyectos financiados por organismos internacionales</t>
  </si>
  <si>
    <t>33104 - Otras asesorías para la operación de programas</t>
  </si>
  <si>
    <t>33501 - Estudios e Investigaciones</t>
  </si>
  <si>
    <t>33604 - Impresión y elaboración de material informativo derivado de la operación y administración de las dependencias y entidades</t>
  </si>
  <si>
    <t>35101 - Mantenimiento y conservación de inmuebles para la prestación de servicios administrativos</t>
  </si>
  <si>
    <t>35201 - Mantenimiento y conservación de mobiliario y equipo de administración</t>
  </si>
  <si>
    <t>36101 - Difusión de mensajes sobre programas y actividades gubernamentales</t>
  </si>
  <si>
    <t>36201 - Difusión de mensajes comerciales para promover la venta de productos o servicios</t>
  </si>
  <si>
    <t>36901 - Servicios relacionados con monitoreo de información en medios masivos</t>
  </si>
  <si>
    <t>37301-Pasajes marítimos, lacustres y fluviales para labores en campo y de supervisión</t>
  </si>
  <si>
    <t>37304-Pasajes marítimos, lacustres y fluviales para servidores públicos de mando en el desempeño de comisiones y funciones oficiales</t>
  </si>
  <si>
    <t>37801 - Servicios integrales nacionales para servidores públicos en el desempeño de comisiones y funciones oficiales</t>
  </si>
  <si>
    <t>37802 - Servicios integrales en el extranjero para servidores públicos en el desempeño de comisiones y funciones oficiales</t>
  </si>
  <si>
    <t>38301 - Congresos y convenciones</t>
  </si>
  <si>
    <t>38401 – Exposiciones</t>
  </si>
  <si>
    <t>38501 - Gastos para alimentación de servidores públicos de mando</t>
  </si>
  <si>
    <t>51101 – Mobiliario</t>
  </si>
  <si>
    <t>51201 - Muebles, excepto de oficina y estantería</t>
  </si>
  <si>
    <t>51501 - Bienes informáticos</t>
  </si>
  <si>
    <t>51901 - Equipo de administración</t>
  </si>
  <si>
    <t>56501 - Equipos y aparatos de comunicaciones y telecomunicaciones</t>
  </si>
  <si>
    <t>III. Plazas de la estructura organizacional</t>
  </si>
  <si>
    <t>Mando y enlace</t>
  </si>
  <si>
    <t>Categorías</t>
  </si>
  <si>
    <t>Operativo</t>
  </si>
  <si>
    <t xml:space="preserve">Estructura organizacional
</t>
  </si>
  <si>
    <r>
      <t>Variación absoluta del año reportado respecto de los años anteriores</t>
    </r>
    <r>
      <rPr>
        <b/>
        <vertAlign val="superscript"/>
        <sz val="10"/>
        <color theme="0"/>
        <rFont val="Montserrat"/>
      </rPr>
      <t>2/</t>
    </r>
  </si>
  <si>
    <r>
      <t>(número de plazas)</t>
    </r>
    <r>
      <rPr>
        <b/>
        <vertAlign val="superscript"/>
        <sz val="10"/>
        <color theme="0"/>
        <rFont val="Montserrat"/>
      </rPr>
      <t>1/</t>
    </r>
  </si>
  <si>
    <t>III. Costo de la estructura organizacional</t>
  </si>
  <si>
    <t>Tabulador salarial</t>
  </si>
  <si>
    <t>Método</t>
  </si>
  <si>
    <t>IV. Contrataciones</t>
  </si>
  <si>
    <t>Licitación pública</t>
  </si>
  <si>
    <t>Invitación a cuando menos tres personas</t>
  </si>
  <si>
    <t>Adjudicación directa</t>
  </si>
  <si>
    <t>Número de unidades compradoras</t>
  </si>
  <si>
    <t>Modificaciones a contratos</t>
  </si>
  <si>
    <t>Variación</t>
  </si>
  <si>
    <t>Total de contratos</t>
  </si>
  <si>
    <t>Número de contratos modificados</t>
  </si>
  <si>
    <t>Número de contratos que modificaron plazo</t>
  </si>
  <si>
    <t>Número de contratos que modificaron monto</t>
  </si>
  <si>
    <t>Número de contratos que modificaron otro</t>
  </si>
  <si>
    <t>% Participación monto
(b-a)</t>
  </si>
  <si>
    <t>% Participación monto (a)</t>
  </si>
  <si>
    <t>% Participación monto (b)</t>
  </si>
  <si>
    <r>
      <t>Variación porcentual real del monto</t>
    </r>
    <r>
      <rPr>
        <b/>
        <vertAlign val="superscript"/>
        <sz val="10"/>
        <color theme="0"/>
        <rFont val="Montserrat"/>
      </rPr>
      <t>2/</t>
    </r>
  </si>
  <si>
    <t>V. Comisiones y viáticos</t>
  </si>
  <si>
    <t>Año de administración*</t>
  </si>
  <si>
    <t>Último año administración previa 2018</t>
  </si>
  <si>
    <t>Primer año administración vigente 2019</t>
  </si>
  <si>
    <t>Segundo año 2020</t>
  </si>
  <si>
    <t>Tercer año 2021</t>
  </si>
  <si>
    <t>Cuarto año 2022</t>
  </si>
  <si>
    <t>Quinto año 2023</t>
  </si>
  <si>
    <t>Último año administración vigente 2024</t>
  </si>
  <si>
    <t>Número de comisiones</t>
  </si>
  <si>
    <t>Personas</t>
  </si>
  <si>
    <r>
      <t>Nacional</t>
    </r>
    <r>
      <rPr>
        <b/>
        <vertAlign val="superscript"/>
        <sz val="10"/>
        <color theme="0"/>
        <rFont val="Montserrat"/>
      </rPr>
      <t>1/</t>
    </r>
  </si>
  <si>
    <r>
      <t>Internacional</t>
    </r>
    <r>
      <rPr>
        <b/>
        <vertAlign val="superscript"/>
        <sz val="10"/>
        <color theme="0"/>
        <rFont val="Montserrat"/>
      </rPr>
      <t>3/</t>
    </r>
  </si>
  <si>
    <r>
      <t>% variación real del año reportado (t)  respecto de cada uno de los años anteriores</t>
    </r>
    <r>
      <rPr>
        <b/>
        <vertAlign val="superscript"/>
        <sz val="9"/>
        <color theme="0"/>
        <rFont val="Montserrat"/>
      </rPr>
      <t>4/</t>
    </r>
  </si>
  <si>
    <t xml:space="preserve">Suma del gasto corriente del ejercicio que reporta el ente público obligado. </t>
  </si>
  <si>
    <t xml:space="preserve">Suma del gasto corriente del año base que reporta el ente público obligado. </t>
  </si>
  <si>
    <t xml:space="preserve">Resultado </t>
  </si>
  <si>
    <t>Indicador</t>
  </si>
  <si>
    <t>Variables</t>
  </si>
  <si>
    <t>Resultado</t>
  </si>
  <si>
    <t>GC</t>
  </si>
  <si>
    <t>GCR</t>
  </si>
  <si>
    <t>VI. Indicadores de eficiencia, seguimiento y desempeño</t>
  </si>
  <si>
    <t>Gasto en arrendamientos de edificios y locales del ejercicio que reporta el ente público obligado.</t>
  </si>
  <si>
    <t>Gasto en  arrendamientos de edificios y locales del año base que reporta el ente público obligado.</t>
  </si>
  <si>
    <t>GAEL</t>
  </si>
  <si>
    <t>GAELR</t>
  </si>
  <si>
    <t>Nombre de la variable</t>
  </si>
  <si>
    <t>Gasto en viáticos internacionales de los  servidores públicos en el desempeño de comisiones y funciones oficiales en el extranjero del ejercicio que reporta el ente público obligado.</t>
  </si>
  <si>
    <t>Gasto en viáticos internacionales de los  servidores públicos en el desempeño de comisiones y funciones oficiales en el extranjero del año base que reporta el ente público obligado.</t>
  </si>
  <si>
    <t>GVI</t>
  </si>
  <si>
    <t>GVIR</t>
  </si>
  <si>
    <t>Gasto en contrataciones públicas del ejercicio que se reporta por el ente público obligado.</t>
  </si>
  <si>
    <t xml:space="preserve">Gasto en contrataciones públicas realizadas mediante adjudicación directa del ejercicio que se reporta por el ente público obligado. </t>
  </si>
  <si>
    <t>GCAD</t>
  </si>
  <si>
    <t>GCP</t>
  </si>
  <si>
    <t xml:space="preserve">Gasto en contrataciones públicas realizadas mediante invitación a cuando menos tres personas del ejercicio que se reporta por el ente público obligado. </t>
  </si>
  <si>
    <t xml:space="preserve">Gasto en contrataciones públicas del ejercicio que se reporta por el ente público obligado. </t>
  </si>
  <si>
    <t>Suma del promedio del grado de cumplimiento de los indicadores de nivel componente por Programa presupuestario que cuenten con Matriz de Indicadores para Resultados y de los indicadores que den cuenta de la entrega de un producto en los programas con Ficha de Indicadores del Desempeño.</t>
  </si>
  <si>
    <t>Número total de programas.</t>
  </si>
  <si>
    <t>N</t>
  </si>
  <si>
    <t>Deflactor anual</t>
  </si>
  <si>
    <t xml:space="preserve">Gasto en viáticos nacionales de los servidores públicos en el desempeño de sus funciones del ejercicio que reporta el ente público obligado. </t>
  </si>
  <si>
    <t xml:space="preserve">Gasto en viáticos nacionales de los servidores públicos en el desempeño de sus funciones del año base que reporta el ente público obligado. </t>
  </si>
  <si>
    <t>GVN</t>
  </si>
  <si>
    <t>GVNR</t>
  </si>
  <si>
    <t>5. Porcentaje del gasto en contrataciones públicas realizadas mediante licitación pública</t>
  </si>
  <si>
    <t>Gasto en contrataciones públicas realizadas mediante licitación pública del ejercicio que se reporta por el ente público obligado.</t>
  </si>
  <si>
    <t>GCLP</t>
  </si>
  <si>
    <t>1. Variación del gasto corriente</t>
  </si>
  <si>
    <t>2. Variación del gasto en arrendamientos de edificios y locales</t>
  </si>
  <si>
    <t>3. Variación del gasto en viáticos nacionales</t>
  </si>
  <si>
    <t>4. Variación del gasto en viáticos internacionales</t>
  </si>
  <si>
    <t>6. Porcentaje del gasto en contrataciones públicas realizadas mediante adjudicación directa</t>
  </si>
  <si>
    <t>7. Porcentaje del gasto en contrataciones públicas realizadas mediante invitación a cuando menos tres personas</t>
  </si>
  <si>
    <t>ID Ramo</t>
  </si>
  <si>
    <t>Ramo</t>
  </si>
  <si>
    <t>Dependencia</t>
  </si>
  <si>
    <t>Gasto Corriente</t>
  </si>
  <si>
    <t>Servicios Personales</t>
  </si>
  <si>
    <t>Gastos de Operación</t>
  </si>
  <si>
    <t>Gasto de Inversión</t>
  </si>
  <si>
    <t>Inversión Física</t>
  </si>
  <si>
    <t>Subsidios2</t>
  </si>
  <si>
    <t>Validación1</t>
  </si>
  <si>
    <t>Validación2</t>
  </si>
  <si>
    <t>Validación23</t>
  </si>
  <si>
    <t>Validación24</t>
  </si>
  <si>
    <t>Total calculado</t>
  </si>
  <si>
    <t>Validación26</t>
  </si>
  <si>
    <t>Validación</t>
  </si>
  <si>
    <t>Licitación Pública</t>
  </si>
  <si>
    <t>Monto</t>
  </si>
  <si>
    <t>Núm. de unidades compradoras</t>
  </si>
  <si>
    <t>Número de comisiones
Nacional</t>
  </si>
  <si>
    <t>Personas
Nacional</t>
  </si>
  <si>
    <t>Presupuesto ejercido
Nacional</t>
  </si>
  <si>
    <t>Número de comisiones
Internacional</t>
  </si>
  <si>
    <t>Personas
Internacional</t>
  </si>
  <si>
    <t>Presupuesto ejercido
Internacional</t>
  </si>
  <si>
    <t>Total presupuesto ejercido</t>
  </si>
  <si>
    <t>Variable_1</t>
  </si>
  <si>
    <t>Variable_2</t>
  </si>
  <si>
    <t>Variación del gasto corriente</t>
  </si>
  <si>
    <t>Variación del gasto en arrendamientos de edificios y locales</t>
  </si>
  <si>
    <t>Variación del gasto en viáticos nacionales</t>
  </si>
  <si>
    <t>Variación del gasto en viáticos internacionales</t>
  </si>
  <si>
    <t>Porcentaje del gasto en contrataciones públicas realizadas mediante licitación pública</t>
  </si>
  <si>
    <t>Porcentaje del gasto en contrataciones públicas realizadas mediante adjudicación directa</t>
  </si>
  <si>
    <t>Porcentaje del gasto en contrataciones públicas realizadas mediante invitación a cuando menos tres personas</t>
  </si>
  <si>
    <t>Desempeño de la entrega de productos de los Programas presupuestarios en los que participa el Ente Público</t>
  </si>
  <si>
    <t>No.</t>
  </si>
  <si>
    <t xml:space="preserve">Sistema de Cuentas Nacionales de México. Producto Interno Bruto Trimestral. Año Base 2018. </t>
  </si>
  <si>
    <t xml:space="preserve"> </t>
  </si>
  <si>
    <t>Real
Millones de pesos a precios de 2018</t>
  </si>
  <si>
    <r>
      <t>Pesos corrientes</t>
    </r>
    <r>
      <rPr>
        <b/>
        <vertAlign val="superscript"/>
        <sz val="10"/>
        <color theme="0"/>
        <rFont val="Montserrat"/>
      </rPr>
      <t>1/</t>
    </r>
  </si>
  <si>
    <r>
      <rPr>
        <vertAlign val="superscript"/>
        <sz val="8"/>
        <color rgb="FF000000"/>
        <rFont val="Montserrat"/>
      </rPr>
      <t xml:space="preserve">2/ </t>
    </r>
    <r>
      <rPr>
        <sz val="8"/>
        <color rgb="FF000000"/>
        <rFont val="Montserrat"/>
      </rPr>
      <t>La variación absoluta corresponde a la diferencia en el año reportado respecto de los años anteriores de la administración.</t>
    </r>
  </si>
  <si>
    <r>
      <t>Monto</t>
    </r>
    <r>
      <rPr>
        <b/>
        <vertAlign val="superscript"/>
        <sz val="10"/>
        <color theme="0"/>
        <rFont val="Montserrat"/>
      </rPr>
      <t xml:space="preserve">1/
</t>
    </r>
    <r>
      <rPr>
        <sz val="10"/>
        <color theme="0"/>
        <rFont val="Montserrat"/>
      </rPr>
      <t>Pesos corrientes</t>
    </r>
  </si>
  <si>
    <r>
      <t xml:space="preserve">Monto
</t>
    </r>
    <r>
      <rPr>
        <sz val="10"/>
        <color theme="0"/>
        <rFont val="Montserrat"/>
      </rPr>
      <t>Pesos corrientes</t>
    </r>
  </si>
  <si>
    <r>
      <t xml:space="preserve">Valor
</t>
    </r>
    <r>
      <rPr>
        <sz val="10"/>
        <color theme="0"/>
        <rFont val="Montserrat"/>
      </rPr>
      <t>Pesos corrientes</t>
    </r>
  </si>
  <si>
    <r>
      <t>8. Desempeño de la entrega de productos de los Programas presupuestarios en los que participa el Ente Público</t>
    </r>
    <r>
      <rPr>
        <b/>
        <vertAlign val="superscript"/>
        <sz val="10"/>
        <color theme="1"/>
        <rFont val="Montserrat"/>
      </rPr>
      <t>1</t>
    </r>
  </si>
  <si>
    <t>1. La unidad de medida correspondera dependiendo de la variable.</t>
  </si>
  <si>
    <t>Gasto ejercido</t>
  </si>
  <si>
    <r>
      <rPr>
        <vertAlign val="superscript"/>
        <sz val="8"/>
        <color rgb="FF000000"/>
        <rFont val="Montserrat"/>
      </rPr>
      <t xml:space="preserve">2/ </t>
    </r>
    <r>
      <rPr>
        <sz val="8"/>
        <color rgb="FF000000"/>
        <rFont val="Montserrat"/>
      </rPr>
      <t>Corresponde a la variación porcentual real existente entre el gasto ejercido en el año reportado y el gasto ejercido en cada uno de los años anteriores al mismo, considerando el deflactor del Producto Interno Bruto.</t>
    </r>
  </si>
  <si>
    <r>
      <rPr>
        <vertAlign val="superscript"/>
        <sz val="8"/>
        <color rgb="FF000000"/>
        <rFont val="Montserrat"/>
      </rPr>
      <t>3/</t>
    </r>
    <r>
      <rPr>
        <sz val="8"/>
        <color rgb="FF000000"/>
        <rFont val="Montserrat"/>
      </rPr>
      <t xml:space="preserve"> Los valores enteros y las variaciones se reportarán conforme dichos años transcurran durante la administración.</t>
    </r>
  </si>
  <si>
    <r>
      <rPr>
        <vertAlign val="superscript"/>
        <sz val="8"/>
        <color rgb="FF000000"/>
        <rFont val="Montserrat"/>
      </rPr>
      <t xml:space="preserve">1/ </t>
    </r>
    <r>
      <rPr>
        <sz val="8"/>
        <color rgb="FF000000"/>
        <rFont val="Montserrat"/>
      </rPr>
      <t>Las cifras en el archivo de Excel se deben expresar en pesos.</t>
    </r>
  </si>
  <si>
    <r>
      <rPr>
        <vertAlign val="superscript"/>
        <sz val="8"/>
        <color rgb="FF000000"/>
        <rFont val="Montserrat"/>
      </rPr>
      <t xml:space="preserve">2/ </t>
    </r>
    <r>
      <rPr>
        <sz val="8"/>
        <color rgb="FF000000"/>
        <rFont val="Montserrat"/>
      </rPr>
      <t>Corresponde a la variación porcentual real existente entre el gasto ejercido en el año reportado y el del año anterior, considerando el deflactor del Producto Interno Bruto.</t>
    </r>
  </si>
  <si>
    <t>Notas:</t>
  </si>
  <si>
    <r>
      <t xml:space="preserve">Gasto ejercido
</t>
    </r>
    <r>
      <rPr>
        <sz val="10"/>
        <color theme="0"/>
        <rFont val="Montserrat"/>
      </rPr>
      <t>Pesos corrientes</t>
    </r>
    <r>
      <rPr>
        <vertAlign val="superscript"/>
        <sz val="10"/>
        <color theme="0"/>
        <rFont val="Montserrat"/>
      </rPr>
      <t>2/</t>
    </r>
  </si>
  <si>
    <r>
      <t xml:space="preserve">Gasto ejercido
</t>
    </r>
    <r>
      <rPr>
        <sz val="10"/>
        <color theme="0"/>
        <rFont val="Montserrat"/>
      </rPr>
      <t>Pesos corrientes</t>
    </r>
  </si>
  <si>
    <r>
      <rPr>
        <vertAlign val="superscript"/>
        <sz val="8"/>
        <color rgb="FF000000"/>
        <rFont val="Montserrat"/>
      </rPr>
      <t>1/</t>
    </r>
    <r>
      <rPr>
        <sz val="8"/>
        <color rgb="FF000000"/>
        <rFont val="Montserrat"/>
      </rPr>
      <t xml:space="preserve"> Reportar el total del gasto ejercido en la partida específica del gasto 37504 Viáticos Nacionales para servidores públicos en el desempeño de funciones oficiales.</t>
    </r>
  </si>
  <si>
    <r>
      <rPr>
        <vertAlign val="superscript"/>
        <sz val="8"/>
        <color rgb="FF000000"/>
        <rFont val="Montserrat"/>
      </rPr>
      <t>2/</t>
    </r>
    <r>
      <rPr>
        <sz val="8"/>
        <color rgb="FF000000"/>
        <rFont val="Montserrat"/>
      </rPr>
      <t xml:space="preserve"> Las cifras en el archivo de Excel se deben expresar en pesos.</t>
    </r>
  </si>
  <si>
    <r>
      <rPr>
        <vertAlign val="superscript"/>
        <sz val="8"/>
        <color rgb="FF000000"/>
        <rFont val="Montserrat"/>
      </rPr>
      <t>3/</t>
    </r>
    <r>
      <rPr>
        <sz val="8"/>
        <color rgb="FF000000"/>
        <rFont val="Montserrat"/>
      </rPr>
      <t xml:space="preserve"> Reportar el total del gasto ejercido en la partida específica del gasto 37602 Viáticos en el extranjero para servidores públicos en el desempeño de comisiones y funciones oficiales.</t>
    </r>
  </si>
  <si>
    <r>
      <rPr>
        <vertAlign val="superscript"/>
        <sz val="8"/>
        <color rgb="FF000000"/>
        <rFont val="Montserrat"/>
      </rPr>
      <t>4/</t>
    </r>
    <r>
      <rPr>
        <sz val="8"/>
        <color rgb="FF000000"/>
        <rFont val="Montserrat"/>
      </rPr>
      <t xml:space="preserve"> Corresponde a la variación porcentual real existente entre el gasto ejercido en el año reportado y el gasto ejercido en cada uno de los años anteriores al mismo, considerando el deflactor del Producto Interno Bruto.</t>
    </r>
  </si>
  <si>
    <t>- Los valores absolutos y las variaciones se reportarán conforme dichos años transcurran durante la administración.</t>
  </si>
  <si>
    <t>- En caso de no reportar monto ejercido se debe anotar 0 para que se ejecute la suma y el cálculo de las variaciones correctamente.</t>
  </si>
  <si>
    <t>5/ En esta columna, los entes públicos obligados deben señalar, de acuerdo con lo dispuesto en el capítulo II, numeral cuarto, apartado I. Ejercicio del gasto público, último párrafo, del  Manual, las explicaciones correspondientes derivadas de situaciones supervenientes o contingentes,</t>
  </si>
  <si>
    <t>1/ El número de plazas debe reportarse en valores enteros por tratarse de unidades cerradas.</t>
  </si>
  <si>
    <t>- En caso de no reportar número de plazas se debe anotar 0 para que se ejecuten los cálculos correctamente.</t>
  </si>
  <si>
    <t>- En caso de no reportar cantidades o montos se debe anotar 0 para que se ejecuten los cálculos correctamente.</t>
  </si>
  <si>
    <t>Nota: los montos deben guardar congruencia con lo reportado en el formato de "Información presupuestal por clasificación económica del Ente Público" del presente Anexo.</t>
  </si>
  <si>
    <t>Nota: los montos deben guardar congruencia con lo reportado en la partida 32201 en el formato de "Información por concepto de gasto del Ente Público" del presente Anexo.</t>
  </si>
  <si>
    <t>Nota: los montos deben guardar congruencia con lo reportado en el formato de "Comisiones y Viáticos" del presente Anexo.</t>
  </si>
  <si>
    <t>Nota: los montos deben guardar congruencia con lo reportado en el formato de "Comisiones y viáticos" del presente Anexo.</t>
  </si>
  <si>
    <t>GCICMTP</t>
  </si>
  <si>
    <t>Valor</t>
  </si>
  <si>
    <t>* Para el cálculo de la variación porcentual real se utiliza el valor del deflactor del PIB, publicado por la SHCP en el apartado “Guías para la carga de información al Sistema de Integración de la Cuenta Pública”, sección “Deflactor”</t>
  </si>
  <si>
    <t>Universidad de las Lenguas Indígenas de México "ULIM"</t>
  </si>
  <si>
    <t>Servicios de Salud del Instituto Mexicano del Seguro Social para el Bienestar (IMSS-BIENESTAR)</t>
  </si>
  <si>
    <t>Institución</t>
  </si>
  <si>
    <t>02.-Oficina de la Presidencia de la República</t>
  </si>
  <si>
    <t>04.-Gobernación</t>
  </si>
  <si>
    <t>05.-Relaciones Exteriores</t>
  </si>
  <si>
    <t>06.-Hacienda y Crédito Público</t>
  </si>
  <si>
    <t>08.-Agricultura y Desarrollo Rural</t>
  </si>
  <si>
    <t>09.-Infraestructura, Comunicaciones y Transportes</t>
  </si>
  <si>
    <t>10.-Economía</t>
  </si>
  <si>
    <t>11.-Educación Pública</t>
  </si>
  <si>
    <t>12.-Salud</t>
  </si>
  <si>
    <t>13.-Marina</t>
  </si>
  <si>
    <t>14.-Trabajo y Previsión Social</t>
  </si>
  <si>
    <t>15.-Desarrollo Agrario, Territorial y Urbano</t>
  </si>
  <si>
    <t>16.-Medio Ambiente y Recursos Naturales</t>
  </si>
  <si>
    <t>18.-Energía</t>
  </si>
  <si>
    <t>20.-Bienestar</t>
  </si>
  <si>
    <t>21.-Turismo</t>
  </si>
  <si>
    <t>25.-Previsiones y Aportaciones para los Sistemas de Educación Básica, Normal, Tecnológica y de Adultos</t>
  </si>
  <si>
    <t>27.-Función Pública</t>
  </si>
  <si>
    <t>31.-Tribunales Agrarios</t>
  </si>
  <si>
    <t>36.-Seguridad y Protección Ciudadana</t>
  </si>
  <si>
    <t>37.-Consejería Jurídica del Ejecutivo Federal</t>
  </si>
  <si>
    <t>38.-Consejo Nacional de Humanidades Ciencias y Tecnologías</t>
  </si>
  <si>
    <t>45.-Comisión Reguladora de Energía</t>
  </si>
  <si>
    <t>46.-Comisión Nacional de Hidrocarburos</t>
  </si>
  <si>
    <t>47.-Entidades no Sectorizadas</t>
  </si>
  <si>
    <t>48.-Cultura</t>
  </si>
  <si>
    <t>50.-Instituto Mexicano del Seguro Social</t>
  </si>
  <si>
    <t>51.-Instituto de Seguridad y Servicios Sociales de los Trabajadores del Estado</t>
  </si>
  <si>
    <t>52.-Petróleos Mexicanos</t>
  </si>
  <si>
    <t>53.-Comisión Federal de Electricidad</t>
  </si>
  <si>
    <t>_04_Gobernación</t>
  </si>
  <si>
    <t>_02_Oficina_Presidencia_República</t>
  </si>
  <si>
    <t>_05_Relaciones_Exteriores</t>
  </si>
  <si>
    <t>_06_Hacienda_y_Crédito_Público</t>
  </si>
  <si>
    <t>_08_Agricultura_y_Desarrollo_Rural</t>
  </si>
  <si>
    <t>_09_Infraestructura_Comunicaciones_y_Transportes</t>
  </si>
  <si>
    <t>_10_Economía</t>
  </si>
  <si>
    <t>_11_Educación_Pública</t>
  </si>
  <si>
    <t>_12_Salud</t>
  </si>
  <si>
    <t>_13_Marina</t>
  </si>
  <si>
    <t>_14_Trabajo_y_Previsión_Social</t>
  </si>
  <si>
    <t>_16_Medio_Ambiente_y_Recursos_Naturales</t>
  </si>
  <si>
    <t>_18_Energía</t>
  </si>
  <si>
    <t>_20_Bienestar</t>
  </si>
  <si>
    <t>_21_Turismo</t>
  </si>
  <si>
    <t>_27_Función_Pública</t>
  </si>
  <si>
    <t>_31_Tribunales_Agrarios</t>
  </si>
  <si>
    <t>_36_Seguridad_y_Protección_Ciudadana</t>
  </si>
  <si>
    <t>_37_Consejería_Jurídica_del_Ejecutivo_Federal</t>
  </si>
  <si>
    <t>_38_Consejo_Nacional_de_Humanidades_Ciencias_y_Tecnologías</t>
  </si>
  <si>
    <t>_45_Comisión_Reguladora_de_Energía</t>
  </si>
  <si>
    <t>_46_Comisión_Nacional_de_Hidrocarburos</t>
  </si>
  <si>
    <t>_47_Entidades_no_Sectorizadas</t>
  </si>
  <si>
    <t>_48_Cultura</t>
  </si>
  <si>
    <t>_50_Instituto_Mexicano_del_Seguro_Social</t>
  </si>
  <si>
    <t>_51_Instituto_de_Seguridad_y_Servicios_Sociales_de_los_Trabajadores_del_Estado</t>
  </si>
  <si>
    <t>_52_Petróleos_Mexicanos</t>
  </si>
  <si>
    <t>_53_Comisión_Federal_de_Electricidad</t>
  </si>
  <si>
    <t>_15_Desarrollo_Agrario_Territorial_y_Urbano</t>
  </si>
  <si>
    <t>_25_Previsiones_y_Aportaciones_para_los_Sistemas_de_Educación_Básica_Normal_Tecnológica_y_de_Adultos</t>
  </si>
  <si>
    <t>Producto interno bruto, 2017-2024</t>
  </si>
  <si>
    <t>2024 vs 2021</t>
  </si>
  <si>
    <t>2024 vs 2022</t>
  </si>
  <si>
    <t>2024 vs 2018</t>
  </si>
  <si>
    <t>2024 vs 2019</t>
  </si>
  <si>
    <t>2024 vs 2020</t>
  </si>
  <si>
    <t>2024 vs 2023</t>
  </si>
  <si>
    <t>Año anterior (2023)</t>
  </si>
  <si>
    <t>Año reportado (2024)</t>
  </si>
  <si>
    <t>Deflactor 2024 respecto del año base:</t>
  </si>
  <si>
    <t>Fondo Especial de Asistencia Técnica y Garantía para Créditos Agropecuarios (FEGA)</t>
  </si>
  <si>
    <t>Fondo de Garantía y Fomento para la Agricultura, Ganadería y Avicultura (FONDO)</t>
  </si>
  <si>
    <t>Fondo de Garantía y Fomento para las Actividades Pesqueras (FOPESCA)</t>
  </si>
  <si>
    <t>Fondo Especial para Financiamientos Agropecuarios (FEFA)</t>
  </si>
  <si>
    <t>07.-Defensa Nacional</t>
  </si>
  <si>
    <t>Secretaría de la Defensa Nacional</t>
  </si>
  <si>
    <t>Instituto de Seguridad Social para las Fuerzas Armadas Mexicanas</t>
  </si>
  <si>
    <t>Grupo Aeroportuario, Ferroviario, de Servicios Auxiliares y Conexos, Olmeca-Maya-Mexica, S.A. de C.V.</t>
  </si>
  <si>
    <t>Tren Maya, S.A. de C.V.</t>
  </si>
  <si>
    <t>Aeropuerto Internacional Felipe Ángeles, S.A. de C.V.</t>
  </si>
  <si>
    <t>Aerolinea del Estado Mexicano, S.A. de C.V.</t>
  </si>
  <si>
    <t>Comisión Nacional de Salud Mental y Adicciones</t>
  </si>
  <si>
    <t>Centro Regional de Alta Especialidad de Chiapas</t>
  </si>
  <si>
    <t>Instituto de Salud para el Bienestar</t>
  </si>
  <si>
    <t>Hospital Regional de Alta Especialidad del Bajío</t>
  </si>
  <si>
    <t>Hospital Regional de Alta Especialidad de Oaxaca</t>
  </si>
  <si>
    <t>Hospital Regional de Alta Especialidad de la Península de Yucatán</t>
  </si>
  <si>
    <t>Hospital Regional de Alta Especialidad de Ciudad Victoria "Bicentenario 2010"</t>
  </si>
  <si>
    <t>Fideicomiso Fondo Nacional de Fomento Ejidal</t>
  </si>
  <si>
    <t>_07_Defensa_Nacional</t>
  </si>
  <si>
    <t>Fondo de Capitalización e Inversión del Sector Rural (FOCIR)</t>
  </si>
  <si>
    <t>Fondo de Operación y Financiamiento Bancario a la Vivienda (FOVI)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</si>
</sst>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000"/>
    <numFmt numFmtId="166" formatCode="0.0%"/>
    <numFmt numFmtId="167" formatCode="0_)"/>
    <numFmt numFmtId="168" formatCode="0.00000"/>
  </numFmts>
  <fonts count="35" x14ac:knownFonts="1">
    <font>
      <sz val="11"/>
      <color theme="1"/>
      <name val="Calibri"/>
      <family val="2"/>
      <scheme val="minor"/>
    </font>
    <font>
      <sz val="10"/>
      <color theme="1"/>
      <name val="Montserrat"/>
    </font>
    <font>
      <b/>
      <sz val="10"/>
      <color theme="1"/>
      <name val="Montserrat"/>
    </font>
    <font>
      <b/>
      <sz val="10"/>
      <color theme="0"/>
      <name val="Montserrat"/>
    </font>
    <font>
      <b/>
      <sz val="12"/>
      <color theme="1"/>
      <name val="Montserrat"/>
    </font>
    <font>
      <sz val="8"/>
      <color rgb="FF000000"/>
      <name val="Montserrat"/>
    </font>
    <font>
      <vertAlign val="superscript"/>
      <sz val="8"/>
      <color rgb="FF000000"/>
      <name val="Montserrat"/>
    </font>
    <font>
      <b/>
      <sz val="8"/>
      <color rgb="FF000000"/>
      <name val="Montserrat"/>
    </font>
    <font>
      <b/>
      <vertAlign val="superscript"/>
      <sz val="10"/>
      <color theme="0"/>
      <name val="Montserrat"/>
    </font>
    <font>
      <sz val="11"/>
      <color theme="1"/>
      <name val="Calibri"/>
      <family val="2"/>
      <scheme val="minor"/>
    </font>
    <font>
      <sz val="11"/>
      <color rgb="FF000000"/>
      <name val="Calibri"/>
      <family val="2"/>
    </font>
    <font>
      <sz val="9"/>
      <color theme="1"/>
      <name val="Montserrat"/>
    </font>
    <font>
      <b/>
      <sz val="9"/>
      <color theme="1"/>
      <name val="Montserrat"/>
    </font>
    <font>
      <i/>
      <sz val="8"/>
      <color rgb="FF000000"/>
      <name val="Montserrat"/>
    </font>
    <font>
      <sz val="11"/>
      <color indexed="8"/>
      <name val="Calibri"/>
      <family val="2"/>
      <scheme val="minor"/>
    </font>
    <font>
      <sz val="10"/>
      <name val="Montserrat"/>
    </font>
    <font>
      <sz val="10"/>
      <color theme="0"/>
      <name val="Montserrat"/>
    </font>
    <font>
      <b/>
      <sz val="9"/>
      <color theme="0"/>
      <name val="Montserrat"/>
    </font>
    <font>
      <vertAlign val="superscript"/>
      <sz val="10"/>
      <color theme="0"/>
      <name val="Montserrat"/>
    </font>
    <font>
      <b/>
      <vertAlign val="superscript"/>
      <sz val="9"/>
      <color theme="0"/>
      <name val="Montserrat"/>
    </font>
    <font>
      <b/>
      <i/>
      <sz val="10"/>
      <color theme="1"/>
      <name val="Montserrat"/>
    </font>
    <font>
      <i/>
      <sz val="8"/>
      <color theme="1"/>
      <name val="Montserrat"/>
    </font>
    <font>
      <b/>
      <sz val="10"/>
      <color theme="1"/>
      <name val="Calibri"/>
      <family val="2"/>
      <scheme val="minor"/>
    </font>
    <font>
      <sz val="10"/>
      <color theme="1"/>
      <name val="Calibri"/>
      <family val="2"/>
      <scheme val="minor"/>
    </font>
    <font>
      <sz val="10"/>
      <color theme="1"/>
      <name val="Calibri"/>
      <family val="2"/>
      <scheme val="minor"/>
    </font>
    <font>
      <b/>
      <sz val="12"/>
      <color theme="0"/>
      <name val="Montserrat"/>
    </font>
    <font>
      <b/>
      <sz val="12"/>
      <name val="Montserrat"/>
    </font>
    <font>
      <sz val="11"/>
      <color theme="1"/>
      <name val="Montserrat"/>
    </font>
    <font>
      <sz val="12"/>
      <color theme="0"/>
      <name val="Montserrat"/>
    </font>
    <font>
      <sz val="12"/>
      <color rgb="FF000000"/>
      <name val="Montserrat"/>
    </font>
    <font>
      <b/>
      <vertAlign val="superscript"/>
      <sz val="10"/>
      <color theme="1"/>
      <name val="Montserrat"/>
    </font>
    <font>
      <b/>
      <sz val="11"/>
      <color theme="1"/>
      <name val="Calibri"/>
      <family val="2"/>
      <scheme val="minor"/>
    </font>
    <font>
      <b/>
      <sz val="11"/>
      <color theme="1"/>
      <name val="Montserrat"/>
    </font>
    <font>
      <b/>
      <sz val="11"/>
      <color rgb="FF9D244C"/>
      <name val="Montserrat"/>
    </font>
    <font>
      <sz val="11"/>
      <color rgb="FF000000"/>
      <name val="Montserrat"/>
    </font>
  </fonts>
  <fills count="10">
    <fill>
      <patternFill patternType="none"/>
    </fill>
    <fill>
      <patternFill patternType="gray125"/>
    </fill>
    <fill>
      <patternFill patternType="solid">
        <fgColor rgb="FF9D244C"/>
        <bgColor indexed="64"/>
      </patternFill>
    </fill>
    <fill>
      <patternFill patternType="solid">
        <fgColor rgb="FFCC3167"/>
        <bgColor indexed="64"/>
      </patternFill>
    </fill>
    <fill>
      <patternFill patternType="solid">
        <fgColor theme="0" tint="-0.34998626667073579"/>
        <bgColor indexed="64"/>
      </patternFill>
    </fill>
    <fill>
      <patternFill patternType="solid">
        <fgColor theme="0" tint="-0.14996795556505021"/>
        <bgColor indexed="64"/>
      </patternFill>
    </fill>
    <fill>
      <patternFill patternType="solid">
        <fgColor rgb="FFD4C19C"/>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0" tint="-0.14999847407452621"/>
        <bgColor indexed="64"/>
      </patternFill>
    </fill>
  </fills>
  <borders count="6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bottom/>
      <diagonal/>
    </border>
    <border>
      <left style="thin">
        <color theme="0"/>
      </left>
      <right style="thin">
        <color theme="0"/>
      </right>
      <top/>
      <bottom style="thin">
        <color theme="0"/>
      </bottom>
      <diagonal/>
    </border>
    <border>
      <left style="thin">
        <color indexed="64"/>
      </left>
      <right/>
      <top style="thin">
        <color auto="1"/>
      </top>
      <bottom/>
      <diagonal/>
    </border>
    <border>
      <left/>
      <right/>
      <top style="thin">
        <color auto="1"/>
      </top>
      <bottom/>
      <diagonal/>
    </border>
    <border>
      <left style="thin">
        <color theme="0"/>
      </left>
      <right/>
      <top style="thin">
        <color theme="0"/>
      </top>
      <bottom style="thin">
        <color theme="0"/>
      </bottom>
      <diagonal/>
    </border>
    <border>
      <left style="thin">
        <color indexed="64"/>
      </left>
      <right style="thin">
        <color indexed="64"/>
      </right>
      <top style="thin">
        <color indexed="64"/>
      </top>
      <bottom style="thin">
        <color theme="0" tint="-0.24994659260841701"/>
      </bottom>
      <diagonal/>
    </border>
    <border>
      <left style="thin">
        <color indexed="64"/>
      </left>
      <right/>
      <top style="thin">
        <color indexed="64"/>
      </top>
      <bottom style="thin">
        <color theme="0" tint="-0.24994659260841701"/>
      </bottom>
      <diagonal/>
    </border>
    <border>
      <left/>
      <right/>
      <top style="thin">
        <color indexed="64"/>
      </top>
      <bottom style="thin">
        <color theme="0" tint="-0.24994659260841701"/>
      </bottom>
      <diagonal/>
    </border>
    <border>
      <left/>
      <right style="thin">
        <color indexed="64"/>
      </right>
      <top style="thin">
        <color indexed="64"/>
      </top>
      <bottom style="thin">
        <color theme="0" tint="-0.24994659260841701"/>
      </bottom>
      <diagonal/>
    </border>
    <border>
      <left style="thin">
        <color indexed="64"/>
      </left>
      <right style="thin">
        <color indexed="64"/>
      </right>
      <top style="thin">
        <color theme="0" tint="-0.24994659260841701"/>
      </top>
      <bottom style="thin">
        <color theme="0" tint="-0.24994659260841701"/>
      </bottom>
      <diagonal/>
    </border>
    <border>
      <left style="thin">
        <color indexed="64"/>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indexed="64"/>
      </right>
      <top style="thin">
        <color theme="0" tint="-0.24994659260841701"/>
      </top>
      <bottom style="thin">
        <color theme="0" tint="-0.24994659260841701"/>
      </bottom>
      <diagonal/>
    </border>
    <border>
      <left style="thin">
        <color indexed="64"/>
      </left>
      <right style="thin">
        <color indexed="64"/>
      </right>
      <top style="thin">
        <color theme="0" tint="-0.24994659260841701"/>
      </top>
      <bottom style="thin">
        <color indexed="64"/>
      </bottom>
      <diagonal/>
    </border>
    <border>
      <left style="thin">
        <color indexed="64"/>
      </left>
      <right/>
      <top style="thin">
        <color theme="0" tint="-0.24994659260841701"/>
      </top>
      <bottom style="thin">
        <color indexed="64"/>
      </bottom>
      <diagonal/>
    </border>
    <border>
      <left/>
      <right/>
      <top style="thin">
        <color theme="0" tint="-0.24994659260841701"/>
      </top>
      <bottom style="thin">
        <color indexed="64"/>
      </bottom>
      <diagonal/>
    </border>
    <border>
      <left/>
      <right style="thin">
        <color indexed="64"/>
      </right>
      <top style="thin">
        <color theme="0" tint="-0.24994659260841701"/>
      </top>
      <bottom style="thin">
        <color indexed="64"/>
      </bottom>
      <diagonal/>
    </border>
    <border>
      <left style="thin">
        <color theme="0"/>
      </left>
      <right/>
      <top/>
      <bottom style="thin">
        <color theme="0"/>
      </bottom>
      <diagonal/>
    </border>
    <border>
      <left style="thin">
        <color theme="0"/>
      </left>
      <right/>
      <top style="thin">
        <color theme="0"/>
      </top>
      <bottom style="thin">
        <color auto="1"/>
      </bottom>
      <diagonal/>
    </border>
    <border>
      <left style="thin">
        <color indexed="64"/>
      </left>
      <right style="thin">
        <color indexed="64"/>
      </right>
      <top style="thin">
        <color indexed="64"/>
      </top>
      <bottom/>
      <diagonal/>
    </border>
    <border>
      <left style="thin">
        <color indexed="64"/>
      </left>
      <right/>
      <top style="thin">
        <color theme="0"/>
      </top>
      <bottom style="thin">
        <color indexed="64"/>
      </bottom>
      <diagonal/>
    </border>
    <border>
      <left/>
      <right style="thin">
        <color indexed="64"/>
      </right>
      <top style="thin">
        <color theme="0"/>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theme="0"/>
      </top>
      <bottom/>
      <diagonal/>
    </border>
    <border>
      <left/>
      <right style="medium">
        <color indexed="64"/>
      </right>
      <top style="thin">
        <color theme="0"/>
      </top>
      <bottom/>
      <diagonal/>
    </border>
    <border>
      <left style="thin">
        <color indexed="64"/>
      </left>
      <right style="thin">
        <color indexed="64"/>
      </right>
      <top style="thin">
        <color theme="0"/>
      </top>
      <bottom style="thin">
        <color indexed="64"/>
      </bottom>
      <diagonal/>
    </border>
    <border>
      <left style="medium">
        <color indexed="64"/>
      </left>
      <right style="thin">
        <color indexed="64"/>
      </right>
      <top/>
      <bottom style="thin">
        <color indexed="64"/>
      </bottom>
      <diagonal/>
    </border>
    <border>
      <left/>
      <right/>
      <top style="thin">
        <color indexed="64"/>
      </top>
      <bottom style="medium">
        <color indexed="64"/>
      </bottom>
      <diagonal/>
    </border>
    <border>
      <left/>
      <right/>
      <top/>
      <bottom style="thin">
        <color theme="1"/>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indexed="64"/>
      </bottom>
      <diagonal/>
    </border>
    <border>
      <left style="thin">
        <color theme="0"/>
      </left>
      <right style="thin">
        <color theme="0"/>
      </right>
      <top/>
      <bottom style="thin">
        <color auto="1"/>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auto="1"/>
      </left>
      <right style="thin">
        <color theme="0" tint="-0.14996795556505021"/>
      </right>
      <top style="thin">
        <color auto="1"/>
      </top>
      <bottom style="thin">
        <color theme="0" tint="-0.14996795556505021"/>
      </bottom>
      <diagonal/>
    </border>
    <border>
      <left style="thin">
        <color theme="0" tint="-0.14996795556505021"/>
      </left>
      <right style="thin">
        <color theme="0" tint="-0.14996795556505021"/>
      </right>
      <top style="thin">
        <color auto="1"/>
      </top>
      <bottom style="thin">
        <color theme="0" tint="-0.14996795556505021"/>
      </bottom>
      <diagonal/>
    </border>
    <border>
      <left style="thin">
        <color theme="0" tint="-0.14996795556505021"/>
      </left>
      <right style="thin">
        <color auto="1"/>
      </right>
      <top style="thin">
        <color auto="1"/>
      </top>
      <bottom style="thin">
        <color theme="0" tint="-0.14996795556505021"/>
      </bottom>
      <diagonal/>
    </border>
    <border>
      <left style="thin">
        <color auto="1"/>
      </left>
      <right style="thin">
        <color theme="0" tint="-0.14996795556505021"/>
      </right>
      <top style="thin">
        <color theme="0" tint="-0.14996795556505021"/>
      </top>
      <bottom style="thin">
        <color theme="0" tint="-0.14996795556505021"/>
      </bottom>
      <diagonal/>
    </border>
    <border>
      <left style="thin">
        <color theme="0" tint="-0.14996795556505021"/>
      </left>
      <right style="thin">
        <color auto="1"/>
      </right>
      <top style="thin">
        <color theme="0" tint="-0.14996795556505021"/>
      </top>
      <bottom style="thin">
        <color theme="0" tint="-0.14996795556505021"/>
      </bottom>
      <diagonal/>
    </border>
    <border>
      <left style="thin">
        <color auto="1"/>
      </left>
      <right style="thin">
        <color theme="0" tint="-0.14996795556505021"/>
      </right>
      <top style="thin">
        <color theme="0" tint="-0.14996795556505021"/>
      </top>
      <bottom style="thin">
        <color auto="1"/>
      </bottom>
      <diagonal/>
    </border>
    <border>
      <left/>
      <right style="thin">
        <color indexed="64"/>
      </right>
      <top style="thin">
        <color auto="1"/>
      </top>
      <bottom/>
      <diagonal/>
    </border>
    <border>
      <left style="thin">
        <color theme="0" tint="-0.14996795556505021"/>
      </left>
      <right style="thin">
        <color theme="0" tint="-0.14996795556505021"/>
      </right>
      <top style="thin">
        <color theme="0" tint="-0.14996795556505021"/>
      </top>
      <bottom style="thin">
        <color indexed="64"/>
      </bottom>
      <diagonal/>
    </border>
  </borders>
  <cellStyleXfs count="4">
    <xf numFmtId="0" fontId="0" fillId="0" borderId="0"/>
    <xf numFmtId="9" fontId="9" fillId="0" borderId="0" applyFont="0" applyFill="0" applyBorder="0" applyAlignment="0" applyProtection="0"/>
    <xf numFmtId="0" fontId="10" fillId="0" borderId="0"/>
    <xf numFmtId="0" fontId="14" fillId="0" borderId="0"/>
  </cellStyleXfs>
  <cellXfs count="280">
    <xf numFmtId="0" fontId="0" fillId="0" borderId="0" xfId="0"/>
    <xf numFmtId="0" fontId="4" fillId="0" borderId="0" xfId="0" applyFont="1"/>
    <xf numFmtId="0" fontId="5" fillId="0" borderId="14" xfId="0" applyFont="1" applyBorder="1" applyAlignment="1" applyProtection="1">
      <alignment horizontal="left" vertical="center"/>
      <protection locked="0"/>
    </xf>
    <xf numFmtId="0" fontId="5" fillId="0" borderId="0" xfId="0" applyFont="1" applyAlignment="1" applyProtection="1">
      <alignment horizontal="left" vertical="center"/>
      <protection locked="0"/>
    </xf>
    <xf numFmtId="0" fontId="13" fillId="0" borderId="0" xfId="0" quotePrefix="1" applyFont="1" applyAlignment="1" applyProtection="1">
      <alignment horizontal="left" vertical="center"/>
      <protection locked="0"/>
    </xf>
    <xf numFmtId="0" fontId="5" fillId="0" borderId="0" xfId="0" applyFont="1" applyBorder="1" applyAlignment="1" applyProtection="1">
      <alignment horizontal="left" vertical="center"/>
      <protection locked="0"/>
    </xf>
    <xf numFmtId="0" fontId="23" fillId="0" borderId="0" xfId="0" applyFont="1" applyAlignment="1">
      <alignment vertical="center" wrapText="1"/>
    </xf>
    <xf numFmtId="0" fontId="22" fillId="0" borderId="0" xfId="0" applyFont="1" applyAlignment="1">
      <alignment horizontal="center" vertical="center" wrapText="1"/>
    </xf>
    <xf numFmtId="0" fontId="22" fillId="0" borderId="0" xfId="0" applyFont="1" applyFill="1" applyAlignment="1">
      <alignment horizontal="center" vertical="center" wrapText="1"/>
    </xf>
    <xf numFmtId="0" fontId="23" fillId="0" borderId="0" xfId="0" applyFont="1" applyAlignment="1">
      <alignment horizontal="center"/>
    </xf>
    <xf numFmtId="0" fontId="23" fillId="0" borderId="0" xfId="0" applyFont="1"/>
    <xf numFmtId="0" fontId="23" fillId="0" borderId="0" xfId="0" applyFont="1" applyAlignment="1">
      <alignment horizontal="left" vertical="center" wrapText="1"/>
    </xf>
    <xf numFmtId="0" fontId="23" fillId="0" borderId="0" xfId="0" applyFont="1" applyAlignment="1">
      <alignment horizontal="center" vertical="center" wrapText="1"/>
    </xf>
    <xf numFmtId="3" fontId="23" fillId="0" borderId="0" xfId="0" applyNumberFormat="1" applyFont="1" applyAlignment="1">
      <alignment horizontal="right" vertical="center" wrapText="1"/>
    </xf>
    <xf numFmtId="164" fontId="23" fillId="0" borderId="0" xfId="0" applyNumberFormat="1" applyFont="1" applyFill="1" applyAlignment="1">
      <alignment horizontal="right" vertical="center" wrapText="1"/>
    </xf>
    <xf numFmtId="0" fontId="23" fillId="0" borderId="0" xfId="0" applyNumberFormat="1" applyFont="1" applyFill="1" applyAlignment="1">
      <alignment horizontal="left" vertical="center" wrapText="1"/>
    </xf>
    <xf numFmtId="3" fontId="23" fillId="0" borderId="0" xfId="0" applyNumberFormat="1" applyFont="1" applyFill="1" applyAlignment="1">
      <alignment horizontal="right" vertical="center" wrapText="1"/>
    </xf>
    <xf numFmtId="3" fontId="23" fillId="0" borderId="0" xfId="0" applyNumberFormat="1" applyFont="1" applyAlignment="1">
      <alignment horizontal="left" vertical="center" wrapText="1"/>
    </xf>
    <xf numFmtId="0" fontId="24" fillId="0" borderId="0" xfId="0" applyNumberFormat="1" applyFont="1" applyFill="1" applyAlignment="1">
      <alignment horizontal="center" vertical="center" wrapText="1"/>
    </xf>
    <xf numFmtId="0" fontId="24" fillId="0" borderId="0" xfId="0" applyNumberFormat="1" applyFont="1" applyFill="1" applyAlignment="1">
      <alignment horizontal="left" vertical="center" wrapText="1"/>
    </xf>
    <xf numFmtId="3" fontId="24" fillId="0" borderId="0" xfId="0" applyNumberFormat="1" applyFont="1" applyFill="1" applyAlignment="1">
      <alignment horizontal="left" vertical="center" wrapText="1"/>
    </xf>
    <xf numFmtId="3" fontId="24" fillId="0" borderId="0" xfId="0" applyNumberFormat="1" applyFont="1" applyFill="1" applyAlignment="1">
      <alignment horizontal="right" vertical="center" wrapText="1"/>
    </xf>
    <xf numFmtId="164" fontId="24" fillId="0" borderId="0" xfId="0" applyNumberFormat="1" applyFont="1" applyFill="1" applyAlignment="1">
      <alignment horizontal="right" vertical="center" wrapText="1"/>
    </xf>
    <xf numFmtId="0" fontId="24" fillId="0" borderId="0" xfId="0" applyFont="1" applyAlignment="1">
      <alignment vertical="center" wrapText="1"/>
    </xf>
    <xf numFmtId="0" fontId="24" fillId="0" borderId="0" xfId="0" applyFont="1" applyAlignment="1">
      <alignment horizontal="center" vertical="center" wrapText="1"/>
    </xf>
    <xf numFmtId="0" fontId="24" fillId="0" borderId="0" xfId="0" applyNumberFormat="1" applyFont="1" applyAlignment="1">
      <alignment vertical="center" wrapText="1"/>
    </xf>
    <xf numFmtId="3" fontId="23" fillId="0" borderId="0" xfId="0" applyNumberFormat="1" applyFont="1" applyAlignment="1">
      <alignment vertical="center" wrapText="1"/>
    </xf>
    <xf numFmtId="3" fontId="24" fillId="0" borderId="0" xfId="0" applyNumberFormat="1" applyFont="1" applyAlignment="1">
      <alignment vertical="center" wrapText="1"/>
    </xf>
    <xf numFmtId="0" fontId="23" fillId="0" borderId="0" xfId="0" applyNumberFormat="1" applyFont="1" applyAlignment="1">
      <alignment vertical="center" wrapText="1"/>
    </xf>
    <xf numFmtId="9" fontId="23" fillId="0" borderId="0" xfId="1" applyFont="1" applyAlignment="1">
      <alignment vertical="center" wrapText="1"/>
    </xf>
    <xf numFmtId="0" fontId="22" fillId="0" borderId="50" xfId="0" applyFont="1" applyBorder="1" applyAlignment="1">
      <alignment horizontal="center" vertical="center" wrapText="1"/>
    </xf>
    <xf numFmtId="0" fontId="23" fillId="0" borderId="0" xfId="0" applyFont="1" applyFill="1"/>
    <xf numFmtId="0" fontId="23" fillId="0" borderId="0" xfId="0" applyFont="1" applyFill="1" applyAlignment="1">
      <alignment horizontal="left" vertical="center" wrapText="1"/>
    </xf>
    <xf numFmtId="0" fontId="22" fillId="0" borderId="0" xfId="0" applyFont="1" applyBorder="1" applyAlignment="1">
      <alignment horizontal="center" vertical="center" wrapText="1"/>
    </xf>
    <xf numFmtId="0" fontId="23" fillId="0" borderId="0" xfId="0" applyFont="1" applyFill="1" applyBorder="1" applyAlignment="1">
      <alignment horizontal="left" vertical="center" wrapText="1"/>
    </xf>
    <xf numFmtId="164" fontId="23" fillId="0" borderId="0" xfId="0" applyNumberFormat="1" applyFont="1" applyFill="1" applyBorder="1" applyAlignment="1">
      <alignment horizontal="right" vertical="center" wrapText="1"/>
    </xf>
    <xf numFmtId="166" fontId="23" fillId="0" borderId="0" xfId="1" applyNumberFormat="1" applyFont="1" applyFill="1" applyBorder="1" applyAlignment="1">
      <alignment horizontal="right" vertical="center" wrapText="1"/>
    </xf>
    <xf numFmtId="0" fontId="23" fillId="0" borderId="0" xfId="0" applyFont="1" applyFill="1" applyBorder="1" applyAlignment="1">
      <alignment horizontal="center" vertical="center" wrapText="1"/>
    </xf>
    <xf numFmtId="0" fontId="23" fillId="0" borderId="0" xfId="0" applyFont="1" applyFill="1" applyBorder="1" applyAlignment="1">
      <alignment horizontal="left"/>
    </xf>
    <xf numFmtId="164" fontId="23" fillId="0" borderId="0" xfId="0" applyNumberFormat="1" applyFont="1" applyFill="1" applyBorder="1" applyAlignment="1">
      <alignment horizontal="right"/>
    </xf>
    <xf numFmtId="166" fontId="23" fillId="0" borderId="0" xfId="1" applyNumberFormat="1" applyFont="1" applyFill="1" applyBorder="1" applyAlignment="1">
      <alignment horizontal="right"/>
    </xf>
    <xf numFmtId="0" fontId="23" fillId="0" borderId="0" xfId="0" applyFont="1" applyFill="1" applyAlignment="1">
      <alignment horizontal="left"/>
    </xf>
    <xf numFmtId="164" fontId="23" fillId="0" borderId="0" xfId="0" applyNumberFormat="1" applyFont="1" applyFill="1" applyAlignment="1">
      <alignment horizontal="right"/>
    </xf>
    <xf numFmtId="166" fontId="23" fillId="0" borderId="0" xfId="1" applyNumberFormat="1" applyFont="1" applyFill="1" applyAlignment="1">
      <alignment horizontal="right"/>
    </xf>
    <xf numFmtId="166" fontId="23" fillId="0" borderId="0" xfId="1" applyNumberFormat="1" applyFont="1"/>
    <xf numFmtId="166" fontId="23" fillId="0" borderId="0" xfId="0" applyNumberFormat="1" applyFont="1"/>
    <xf numFmtId="167" fontId="26" fillId="0" borderId="55" xfId="0" applyNumberFormat="1" applyFont="1" applyBorder="1" applyAlignment="1">
      <alignment horizontal="center"/>
    </xf>
    <xf numFmtId="167" fontId="26" fillId="0" borderId="52" xfId="0" applyNumberFormat="1" applyFont="1" applyBorder="1" applyAlignment="1">
      <alignment horizontal="center"/>
    </xf>
    <xf numFmtId="0" fontId="27" fillId="0" borderId="0" xfId="0" applyFont="1"/>
    <xf numFmtId="0" fontId="25" fillId="6" borderId="55" xfId="0" applyFont="1" applyFill="1" applyBorder="1" applyAlignment="1">
      <alignment horizontal="center" vertical="center" wrapText="1"/>
    </xf>
    <xf numFmtId="165" fontId="29" fillId="0" borderId="55" xfId="0" applyNumberFormat="1" applyFont="1" applyBorder="1" applyAlignment="1">
      <alignment horizontal="right"/>
    </xf>
    <xf numFmtId="164" fontId="29" fillId="0" borderId="55" xfId="0" applyNumberFormat="1" applyFont="1" applyFill="1" applyBorder="1" applyAlignment="1">
      <alignment horizontal="right"/>
    </xf>
    <xf numFmtId="164" fontId="29" fillId="0" borderId="55" xfId="0" applyNumberFormat="1" applyFont="1" applyBorder="1" applyAlignment="1">
      <alignment horizontal="right"/>
    </xf>
    <xf numFmtId="0" fontId="29" fillId="0" borderId="55" xfId="0" applyFont="1" applyBorder="1" applyAlignment="1">
      <alignment horizontal="right"/>
    </xf>
    <xf numFmtId="164" fontId="29" fillId="0" borderId="51" xfId="0" applyNumberFormat="1" applyFont="1" applyFill="1" applyBorder="1" applyAlignment="1">
      <alignment horizontal="right"/>
    </xf>
    <xf numFmtId="164" fontId="29" fillId="0" borderId="56" xfId="0" applyNumberFormat="1" applyFont="1" applyFill="1" applyBorder="1" applyAlignment="1">
      <alignment horizontal="right"/>
    </xf>
    <xf numFmtId="164" fontId="29" fillId="0" borderId="56" xfId="0" applyNumberFormat="1" applyFont="1" applyBorder="1" applyAlignment="1">
      <alignment horizontal="right"/>
    </xf>
    <xf numFmtId="0" fontId="7" fillId="0" borderId="0" xfId="0" applyFont="1" applyAlignment="1" applyProtection="1">
      <alignment horizontal="left" vertical="center"/>
      <protection locked="0"/>
    </xf>
    <xf numFmtId="164" fontId="12" fillId="4" borderId="7" xfId="0" applyNumberFormat="1" applyFont="1" applyFill="1" applyBorder="1" applyAlignment="1" applyProtection="1">
      <alignment vertical="center"/>
      <protection locked="0"/>
    </xf>
    <xf numFmtId="164" fontId="12" fillId="4" borderId="8" xfId="0" applyNumberFormat="1" applyFont="1" applyFill="1" applyBorder="1" applyAlignment="1" applyProtection="1">
      <alignment vertical="center"/>
      <protection locked="0"/>
    </xf>
    <xf numFmtId="164" fontId="11" fillId="5" borderId="16" xfId="0" applyNumberFormat="1" applyFont="1" applyFill="1" applyBorder="1" applyAlignment="1" applyProtection="1">
      <alignment vertical="center"/>
      <protection locked="0"/>
    </xf>
    <xf numFmtId="164" fontId="11" fillId="5" borderId="17" xfId="0" applyNumberFormat="1" applyFont="1" applyFill="1" applyBorder="1" applyAlignment="1" applyProtection="1">
      <alignment vertical="center"/>
      <protection locked="0"/>
    </xf>
    <xf numFmtId="164" fontId="11" fillId="5" borderId="10" xfId="0" applyNumberFormat="1" applyFont="1" applyFill="1" applyBorder="1" applyAlignment="1" applyProtection="1">
      <alignment vertical="center"/>
      <protection locked="0"/>
    </xf>
    <xf numFmtId="3" fontId="11" fillId="0" borderId="4" xfId="0" applyNumberFormat="1" applyFont="1" applyBorder="1" applyAlignment="1" applyProtection="1">
      <alignment vertical="center"/>
      <protection locked="0"/>
    </xf>
    <xf numFmtId="3" fontId="11" fillId="0" borderId="0" xfId="0" applyNumberFormat="1" applyFont="1" applyBorder="1" applyAlignment="1" applyProtection="1">
      <alignment vertical="center"/>
      <protection locked="0"/>
    </xf>
    <xf numFmtId="3" fontId="11" fillId="0" borderId="10" xfId="0" applyNumberFormat="1" applyFont="1" applyBorder="1" applyAlignment="1" applyProtection="1">
      <alignment vertical="center"/>
      <protection locked="0"/>
    </xf>
    <xf numFmtId="164" fontId="11" fillId="5" borderId="4" xfId="0" applyNumberFormat="1" applyFont="1" applyFill="1" applyBorder="1" applyAlignment="1" applyProtection="1">
      <alignment vertical="center"/>
      <protection locked="0"/>
    </xf>
    <xf numFmtId="164" fontId="11" fillId="5" borderId="0" xfId="0" applyNumberFormat="1" applyFont="1" applyFill="1" applyBorder="1" applyAlignment="1" applyProtection="1">
      <alignment vertical="center"/>
      <protection locked="0"/>
    </xf>
    <xf numFmtId="3" fontId="11" fillId="0" borderId="11" xfId="0" applyNumberFormat="1" applyFont="1" applyBorder="1" applyAlignment="1" applyProtection="1">
      <alignment vertical="center"/>
      <protection locked="0"/>
    </xf>
    <xf numFmtId="3" fontId="11" fillId="0" borderId="12" xfId="0" applyNumberFormat="1" applyFont="1" applyBorder="1" applyAlignment="1" applyProtection="1">
      <alignment vertical="center"/>
      <protection locked="0"/>
    </xf>
    <xf numFmtId="3" fontId="11" fillId="0" borderId="13" xfId="0" applyNumberFormat="1" applyFont="1" applyBorder="1" applyAlignment="1" applyProtection="1">
      <alignment vertical="center"/>
      <protection locked="0"/>
    </xf>
    <xf numFmtId="0" fontId="1" fillId="0" borderId="0" xfId="0" applyFont="1" applyProtection="1">
      <protection locked="0"/>
    </xf>
    <xf numFmtId="0" fontId="3" fillId="2" borderId="6" xfId="0" applyFont="1" applyFill="1" applyBorder="1" applyAlignment="1" applyProtection="1">
      <alignment horizontal="centerContinuous" wrapText="1"/>
      <protection locked="0"/>
    </xf>
    <xf numFmtId="0" fontId="3" fillId="2" borderId="6" xfId="0" applyFont="1" applyFill="1" applyBorder="1" applyAlignment="1" applyProtection="1">
      <alignment horizontal="centerContinuous"/>
      <protection locked="0"/>
    </xf>
    <xf numFmtId="0" fontId="3" fillId="2" borderId="15" xfId="0" applyFont="1" applyFill="1" applyBorder="1" applyAlignment="1" applyProtection="1">
      <alignment horizontal="centerContinuous"/>
      <protection locked="0"/>
    </xf>
    <xf numFmtId="0" fontId="3" fillId="2" borderId="5" xfId="0" applyFont="1" applyFill="1" applyBorder="1" applyAlignment="1" applyProtection="1">
      <alignment horizontal="centerContinuous" vertical="center"/>
      <protection locked="0"/>
    </xf>
    <xf numFmtId="0" fontId="3" fillId="2" borderId="6" xfId="0" applyFont="1" applyFill="1" applyBorder="1" applyAlignment="1" applyProtection="1">
      <alignment horizontal="center"/>
      <protection locked="0"/>
    </xf>
    <xf numFmtId="0" fontId="1" fillId="0" borderId="0" xfId="0" applyFont="1" applyAlignment="1" applyProtection="1">
      <alignment horizontal="center"/>
      <protection locked="0"/>
    </xf>
    <xf numFmtId="0" fontId="2" fillId="4" borderId="1" xfId="0" applyFont="1" applyFill="1" applyBorder="1" applyAlignment="1" applyProtection="1">
      <alignment vertical="center"/>
      <protection locked="0"/>
    </xf>
    <xf numFmtId="0" fontId="2" fillId="5" borderId="2" xfId="0" applyFont="1" applyFill="1" applyBorder="1" applyAlignment="1" applyProtection="1">
      <alignment horizontal="left" vertical="center" indent="1"/>
      <protection locked="0"/>
    </xf>
    <xf numFmtId="0" fontId="1" fillId="0" borderId="2" xfId="0" applyFont="1" applyBorder="1" applyAlignment="1" applyProtection="1">
      <alignment horizontal="left" vertical="center" indent="2"/>
      <protection locked="0"/>
    </xf>
    <xf numFmtId="0" fontId="1" fillId="0" borderId="3" xfId="0" applyFont="1" applyBorder="1" applyAlignment="1" applyProtection="1">
      <alignment horizontal="left" vertical="center" indent="2"/>
      <protection locked="0"/>
    </xf>
    <xf numFmtId="3" fontId="1" fillId="0" borderId="0" xfId="0" applyNumberFormat="1" applyFont="1" applyBorder="1" applyAlignment="1" applyProtection="1">
      <alignment vertical="center"/>
      <protection locked="0"/>
    </xf>
    <xf numFmtId="165" fontId="1" fillId="0" borderId="0" xfId="0" applyNumberFormat="1" applyFont="1" applyProtection="1">
      <protection locked="0"/>
    </xf>
    <xf numFmtId="3" fontId="1" fillId="0" borderId="0" xfId="1" applyNumberFormat="1" applyFont="1" applyProtection="1">
      <protection locked="0"/>
    </xf>
    <xf numFmtId="166" fontId="1" fillId="0" borderId="0" xfId="1" applyNumberFormat="1" applyFont="1" applyProtection="1">
      <protection locked="0"/>
    </xf>
    <xf numFmtId="166" fontId="12" fillId="4" borderId="8" xfId="1" applyNumberFormat="1" applyFont="1" applyFill="1" applyBorder="1" applyAlignment="1" applyProtection="1">
      <alignment horizontal="center" vertical="center"/>
    </xf>
    <xf numFmtId="166" fontId="12" fillId="4" borderId="9" xfId="1" applyNumberFormat="1" applyFont="1" applyFill="1" applyBorder="1" applyAlignment="1" applyProtection="1">
      <alignment horizontal="center" vertical="center"/>
    </xf>
    <xf numFmtId="166" fontId="11" fillId="5" borderId="0" xfId="1" applyNumberFormat="1" applyFont="1" applyFill="1" applyBorder="1" applyAlignment="1" applyProtection="1">
      <alignment horizontal="center" vertical="center"/>
    </xf>
    <xf numFmtId="166" fontId="11" fillId="5" borderId="10" xfId="1" applyNumberFormat="1" applyFont="1" applyFill="1" applyBorder="1" applyAlignment="1" applyProtection="1">
      <alignment horizontal="center" vertical="center"/>
    </xf>
    <xf numFmtId="166" fontId="11" fillId="0" borderId="0" xfId="1" applyNumberFormat="1" applyFont="1" applyBorder="1" applyAlignment="1" applyProtection="1">
      <alignment horizontal="center" vertical="center"/>
    </xf>
    <xf numFmtId="166" fontId="11" fillId="0" borderId="10" xfId="1" applyNumberFormat="1" applyFont="1" applyBorder="1" applyAlignment="1" applyProtection="1">
      <alignment horizontal="center" vertical="center"/>
    </xf>
    <xf numFmtId="166" fontId="11" fillId="0" borderId="12" xfId="1" applyNumberFormat="1" applyFont="1" applyBorder="1" applyAlignment="1" applyProtection="1">
      <alignment horizontal="center" vertical="center"/>
    </xf>
    <xf numFmtId="166" fontId="11" fillId="0" borderId="13" xfId="1" applyNumberFormat="1" applyFont="1" applyBorder="1" applyAlignment="1" applyProtection="1">
      <alignment horizontal="center" vertical="center"/>
    </xf>
    <xf numFmtId="0" fontId="12" fillId="4" borderId="1" xfId="0" applyFont="1" applyFill="1" applyBorder="1" applyAlignment="1" applyProtection="1">
      <alignment vertical="center"/>
      <protection locked="0"/>
    </xf>
    <xf numFmtId="3" fontId="12" fillId="4" borderId="8" xfId="0" applyNumberFormat="1" applyFont="1" applyFill="1" applyBorder="1" applyAlignment="1" applyProtection="1">
      <alignment vertical="center"/>
      <protection locked="0"/>
    </xf>
    <xf numFmtId="0" fontId="12" fillId="4" borderId="9" xfId="0" applyFont="1" applyFill="1" applyBorder="1" applyAlignment="1" applyProtection="1">
      <alignment horizontal="center" vertical="center"/>
      <protection locked="0"/>
    </xf>
    <xf numFmtId="0" fontId="11" fillId="7" borderId="19" xfId="0" applyFont="1" applyFill="1" applyBorder="1" applyAlignment="1" applyProtection="1">
      <alignment horizontal="left" vertical="center" wrapText="1"/>
      <protection locked="0"/>
    </xf>
    <xf numFmtId="3" fontId="11" fillId="0" borderId="20" xfId="0" applyNumberFormat="1" applyFont="1" applyBorder="1" applyAlignment="1" applyProtection="1">
      <alignment vertical="center"/>
      <protection locked="0"/>
    </xf>
    <xf numFmtId="3" fontId="11" fillId="0" borderId="21" xfId="0" applyNumberFormat="1" applyFont="1" applyBorder="1" applyAlignment="1" applyProtection="1">
      <alignment vertical="center"/>
      <protection locked="0"/>
    </xf>
    <xf numFmtId="0" fontId="11" fillId="0" borderId="22" xfId="0" applyFont="1" applyBorder="1" applyAlignment="1" applyProtection="1">
      <alignment horizontal="center" vertical="center"/>
      <protection locked="0"/>
    </xf>
    <xf numFmtId="0" fontId="11" fillId="7" borderId="23" xfId="0" applyFont="1" applyFill="1" applyBorder="1" applyAlignment="1" applyProtection="1">
      <alignment horizontal="left" vertical="center" wrapText="1"/>
      <protection locked="0"/>
    </xf>
    <xf numFmtId="3" fontId="11" fillId="0" borderId="24" xfId="0" applyNumberFormat="1" applyFont="1" applyBorder="1" applyAlignment="1" applyProtection="1">
      <alignment vertical="center"/>
      <protection locked="0"/>
    </xf>
    <xf numFmtId="3" fontId="11" fillId="0" borderId="25" xfId="0" applyNumberFormat="1" applyFont="1" applyBorder="1" applyAlignment="1" applyProtection="1">
      <alignment vertical="center"/>
      <protection locked="0"/>
    </xf>
    <xf numFmtId="0" fontId="11" fillId="0" borderId="26" xfId="0" applyFont="1" applyBorder="1" applyAlignment="1" applyProtection="1">
      <alignment horizontal="center" vertical="center"/>
      <protection locked="0"/>
    </xf>
    <xf numFmtId="0" fontId="11" fillId="7" borderId="27" xfId="0" applyFont="1" applyFill="1" applyBorder="1" applyAlignment="1" applyProtection="1">
      <alignment horizontal="left" vertical="center" wrapText="1"/>
      <protection locked="0"/>
    </xf>
    <xf numFmtId="3" fontId="11" fillId="0" borderId="28" xfId="0" applyNumberFormat="1" applyFont="1" applyBorder="1" applyAlignment="1" applyProtection="1">
      <alignment vertical="center"/>
      <protection locked="0"/>
    </xf>
    <xf numFmtId="3" fontId="11" fillId="0" borderId="29" xfId="0" applyNumberFormat="1" applyFont="1" applyBorder="1" applyAlignment="1" applyProtection="1">
      <alignment vertical="center"/>
      <protection locked="0"/>
    </xf>
    <xf numFmtId="0" fontId="11" fillId="0" borderId="30" xfId="0" applyFont="1" applyBorder="1" applyAlignment="1" applyProtection="1">
      <alignment horizontal="center" vertical="center"/>
      <protection locked="0"/>
    </xf>
    <xf numFmtId="166" fontId="12" fillId="4" borderId="12" xfId="1" applyNumberFormat="1" applyFont="1" applyFill="1" applyBorder="1" applyAlignment="1" applyProtection="1">
      <alignment horizontal="center" vertical="center"/>
    </xf>
    <xf numFmtId="166" fontId="11" fillId="0" borderId="21" xfId="1" applyNumberFormat="1" applyFont="1" applyBorder="1" applyAlignment="1" applyProtection="1">
      <alignment horizontal="center" vertical="center"/>
    </xf>
    <xf numFmtId="166" fontId="11" fillId="0" borderId="25" xfId="1" applyNumberFormat="1" applyFont="1" applyBorder="1" applyAlignment="1" applyProtection="1">
      <alignment horizontal="center" vertical="center"/>
    </xf>
    <xf numFmtId="166" fontId="11" fillId="0" borderId="29" xfId="1" applyNumberFormat="1" applyFont="1" applyBorder="1" applyAlignment="1" applyProtection="1">
      <alignment horizontal="center" vertical="center"/>
    </xf>
    <xf numFmtId="3" fontId="11" fillId="0" borderId="22" xfId="0" applyNumberFormat="1" applyFont="1" applyBorder="1" applyAlignment="1" applyProtection="1">
      <alignment vertical="center"/>
      <protection locked="0"/>
    </xf>
    <xf numFmtId="3" fontId="11" fillId="0" borderId="26" xfId="0" applyNumberFormat="1" applyFont="1" applyBorder="1" applyAlignment="1" applyProtection="1">
      <alignment vertical="center"/>
      <protection locked="0"/>
    </xf>
    <xf numFmtId="3" fontId="11" fillId="0" borderId="30" xfId="0" applyNumberFormat="1" applyFont="1" applyBorder="1" applyAlignment="1" applyProtection="1">
      <alignment vertical="center"/>
      <protection locked="0"/>
    </xf>
    <xf numFmtId="164" fontId="12" fillId="4" borderId="11" xfId="0" applyNumberFormat="1" applyFont="1" applyFill="1" applyBorder="1" applyAlignment="1" applyProtection="1">
      <alignment vertical="center"/>
      <protection locked="0"/>
    </xf>
    <xf numFmtId="3" fontId="12" fillId="4" borderId="7" xfId="0" applyNumberFormat="1" applyFont="1" applyFill="1" applyBorder="1" applyAlignment="1" applyProtection="1">
      <alignment vertical="center"/>
      <protection locked="0"/>
    </xf>
    <xf numFmtId="3" fontId="11" fillId="5" borderId="16" xfId="0" applyNumberFormat="1" applyFont="1" applyFill="1" applyBorder="1" applyAlignment="1" applyProtection="1">
      <alignment vertical="center"/>
      <protection locked="0"/>
    </xf>
    <xf numFmtId="3" fontId="11" fillId="5" borderId="17" xfId="0" applyNumberFormat="1" applyFont="1" applyFill="1" applyBorder="1" applyAlignment="1" applyProtection="1">
      <alignment vertical="center"/>
      <protection locked="0"/>
    </xf>
    <xf numFmtId="3" fontId="11" fillId="5" borderId="4" xfId="0" applyNumberFormat="1" applyFont="1" applyFill="1" applyBorder="1" applyAlignment="1" applyProtection="1">
      <alignment vertical="center"/>
      <protection locked="0"/>
    </xf>
    <xf numFmtId="3" fontId="11" fillId="5" borderId="0" xfId="0" applyNumberFormat="1" applyFont="1" applyFill="1" applyBorder="1" applyAlignment="1" applyProtection="1">
      <alignment vertical="center"/>
      <protection locked="0"/>
    </xf>
    <xf numFmtId="3" fontId="11" fillId="5" borderId="10" xfId="0" applyNumberFormat="1" applyFont="1" applyFill="1" applyBorder="1" applyAlignment="1" applyProtection="1">
      <alignment vertical="center"/>
      <protection locked="0"/>
    </xf>
    <xf numFmtId="3" fontId="12" fillId="4" borderId="8" xfId="1" applyNumberFormat="1" applyFont="1" applyFill="1" applyBorder="1" applyAlignment="1" applyProtection="1">
      <alignment horizontal="center" vertical="center"/>
    </xf>
    <xf numFmtId="3" fontId="11" fillId="5" borderId="0" xfId="1" applyNumberFormat="1" applyFont="1" applyFill="1" applyBorder="1" applyAlignment="1" applyProtection="1">
      <alignment horizontal="center" vertical="center"/>
    </xf>
    <xf numFmtId="3" fontId="11" fillId="0" borderId="0" xfId="1" applyNumberFormat="1" applyFont="1" applyBorder="1" applyAlignment="1" applyProtection="1">
      <alignment horizontal="center" vertical="center"/>
    </xf>
    <xf numFmtId="3" fontId="11" fillId="0" borderId="11" xfId="1" applyNumberFormat="1" applyFont="1" applyBorder="1" applyAlignment="1" applyProtection="1">
      <alignment horizontal="center" vertical="center"/>
    </xf>
    <xf numFmtId="3" fontId="11" fillId="0" borderId="12" xfId="1" applyNumberFormat="1" applyFont="1" applyBorder="1" applyAlignment="1" applyProtection="1">
      <alignment horizontal="center" vertical="center"/>
    </xf>
    <xf numFmtId="0" fontId="3" fillId="2" borderId="5" xfId="0" applyFont="1" applyFill="1" applyBorder="1" applyAlignment="1" applyProtection="1">
      <alignment horizontal="center" vertical="center" wrapText="1"/>
      <protection locked="0"/>
    </xf>
    <xf numFmtId="0" fontId="2" fillId="4" borderId="3" xfId="0" applyFont="1" applyFill="1" applyBorder="1" applyAlignment="1" applyProtection="1">
      <alignment vertical="center"/>
      <protection locked="0"/>
    </xf>
    <xf numFmtId="164" fontId="12" fillId="4" borderId="11" xfId="0" applyNumberFormat="1" applyFont="1" applyFill="1" applyBorder="1" applyAlignment="1" applyProtection="1">
      <alignment horizontal="right" vertical="center"/>
      <protection locked="0"/>
    </xf>
    <xf numFmtId="9" fontId="12" fillId="4" borderId="12" xfId="1" applyNumberFormat="1" applyFont="1" applyFill="1" applyBorder="1" applyAlignment="1" applyProtection="1">
      <alignment horizontal="center" vertical="center"/>
      <protection locked="0"/>
    </xf>
    <xf numFmtId="3" fontId="12" fillId="4" borderId="13" xfId="0" applyNumberFormat="1" applyFont="1" applyFill="1" applyBorder="1" applyAlignment="1" applyProtection="1">
      <alignment horizontal="center" vertical="center"/>
      <protection locked="0"/>
    </xf>
    <xf numFmtId="0" fontId="12" fillId="4" borderId="34" xfId="0" applyFont="1" applyFill="1" applyBorder="1" applyAlignment="1" applyProtection="1">
      <alignment horizontal="center" vertical="center"/>
      <protection locked="0"/>
    </xf>
    <xf numFmtId="3" fontId="12" fillId="4" borderId="12" xfId="1" applyNumberFormat="1" applyFont="1" applyFill="1" applyBorder="1" applyAlignment="1" applyProtection="1">
      <alignment horizontal="center" vertical="center"/>
      <protection locked="0"/>
    </xf>
    <xf numFmtId="3" fontId="12" fillId="4" borderId="13" xfId="1" applyNumberFormat="1" applyFont="1" applyFill="1" applyBorder="1" applyAlignment="1" applyProtection="1">
      <alignment horizontal="center" vertical="center"/>
      <protection locked="0"/>
    </xf>
    <xf numFmtId="0" fontId="11" fillId="0" borderId="33" xfId="0" applyFont="1" applyFill="1" applyBorder="1" applyAlignment="1" applyProtection="1">
      <alignment horizontal="left" vertical="center" wrapText="1"/>
      <protection locked="0"/>
    </xf>
    <xf numFmtId="3" fontId="11" fillId="0" borderId="4" xfId="0" applyNumberFormat="1" applyFont="1" applyFill="1" applyBorder="1" applyAlignment="1" applyProtection="1">
      <alignment horizontal="right" vertical="center"/>
      <protection locked="0"/>
    </xf>
    <xf numFmtId="166" fontId="11" fillId="0" borderId="0" xfId="1" applyNumberFormat="1" applyFont="1" applyFill="1" applyBorder="1" applyAlignment="1" applyProtection="1">
      <alignment horizontal="center" vertical="center"/>
      <protection locked="0"/>
    </xf>
    <xf numFmtId="3" fontId="11" fillId="0" borderId="10" xfId="0" applyNumberFormat="1" applyFont="1" applyFill="1" applyBorder="1" applyAlignment="1" applyProtection="1">
      <alignment horizontal="center" vertical="center"/>
      <protection locked="0"/>
    </xf>
    <xf numFmtId="3" fontId="11" fillId="0" borderId="4" xfId="0" applyNumberFormat="1" applyFont="1" applyFill="1" applyBorder="1" applyAlignment="1" applyProtection="1">
      <alignment horizontal="center" vertical="center"/>
      <protection locked="0"/>
    </xf>
    <xf numFmtId="3" fontId="11" fillId="0" borderId="0" xfId="1" applyNumberFormat="1" applyFont="1" applyFill="1" applyBorder="1" applyAlignment="1" applyProtection="1">
      <alignment horizontal="center" vertical="center"/>
      <protection locked="0"/>
    </xf>
    <xf numFmtId="3" fontId="11" fillId="0" borderId="10" xfId="1" applyNumberFormat="1" applyFont="1" applyFill="1" applyBorder="1" applyAlignment="1" applyProtection="1">
      <alignment horizontal="center" vertical="center"/>
      <protection locked="0"/>
    </xf>
    <xf numFmtId="0" fontId="11" fillId="0" borderId="2" xfId="0" applyFont="1" applyFill="1" applyBorder="1" applyAlignment="1" applyProtection="1">
      <alignment horizontal="left" vertical="center" wrapText="1"/>
      <protection locked="0"/>
    </xf>
    <xf numFmtId="0" fontId="11" fillId="0" borderId="3" xfId="0" applyFont="1" applyFill="1" applyBorder="1" applyAlignment="1" applyProtection="1">
      <alignment horizontal="left" vertical="center" wrapText="1"/>
      <protection locked="0"/>
    </xf>
    <xf numFmtId="3" fontId="11" fillId="0" borderId="11" xfId="0" applyNumberFormat="1" applyFont="1" applyFill="1" applyBorder="1" applyAlignment="1" applyProtection="1">
      <alignment horizontal="right" vertical="center"/>
      <protection locked="0"/>
    </xf>
    <xf numFmtId="166" fontId="11" fillId="0" borderId="12" xfId="1" applyNumberFormat="1" applyFont="1" applyFill="1" applyBorder="1" applyAlignment="1" applyProtection="1">
      <alignment horizontal="center" vertical="center"/>
      <protection locked="0"/>
    </xf>
    <xf numFmtId="3" fontId="11" fillId="0" borderId="13" xfId="0" applyNumberFormat="1" applyFont="1" applyFill="1" applyBorder="1" applyAlignment="1" applyProtection="1">
      <alignment horizontal="center" vertical="center"/>
      <protection locked="0"/>
    </xf>
    <xf numFmtId="3" fontId="11" fillId="0" borderId="11" xfId="0" applyNumberFormat="1" applyFont="1" applyFill="1" applyBorder="1" applyAlignment="1" applyProtection="1">
      <alignment horizontal="center" vertical="center"/>
      <protection locked="0"/>
    </xf>
    <xf numFmtId="3" fontId="11" fillId="0" borderId="12" xfId="1" applyNumberFormat="1" applyFont="1" applyFill="1" applyBorder="1" applyAlignment="1" applyProtection="1">
      <alignment horizontal="center" vertical="center"/>
      <protection locked="0"/>
    </xf>
    <xf numFmtId="3" fontId="11" fillId="0" borderId="13" xfId="1" applyNumberFormat="1" applyFont="1" applyFill="1" applyBorder="1" applyAlignment="1" applyProtection="1">
      <alignment horizontal="center" vertical="center"/>
      <protection locked="0"/>
    </xf>
    <xf numFmtId="166" fontId="12" fillId="4" borderId="34" xfId="1" applyNumberFormat="1" applyFont="1" applyFill="1" applyBorder="1" applyAlignment="1" applyProtection="1">
      <alignment horizontal="center" vertical="center"/>
    </xf>
    <xf numFmtId="166" fontId="12" fillId="4" borderId="35" xfId="1" quotePrefix="1" applyNumberFormat="1" applyFont="1" applyFill="1" applyBorder="1" applyAlignment="1" applyProtection="1">
      <alignment horizontal="center" vertical="center"/>
    </xf>
    <xf numFmtId="166" fontId="11" fillId="0" borderId="4" xfId="1" applyNumberFormat="1" applyFont="1" applyFill="1" applyBorder="1" applyAlignment="1" applyProtection="1">
      <alignment horizontal="center" vertical="center"/>
    </xf>
    <xf numFmtId="166" fontId="11" fillId="0" borderId="10" xfId="1" applyNumberFormat="1" applyFont="1" applyFill="1" applyBorder="1" applyAlignment="1" applyProtection="1">
      <alignment horizontal="center" vertical="center"/>
    </xf>
    <xf numFmtId="166" fontId="11" fillId="0" borderId="11" xfId="1" applyNumberFormat="1" applyFont="1" applyFill="1" applyBorder="1" applyAlignment="1" applyProtection="1">
      <alignment horizontal="center" vertical="center"/>
    </xf>
    <xf numFmtId="166" fontId="11" fillId="0" borderId="13" xfId="1" applyNumberFormat="1" applyFont="1" applyFill="1" applyBorder="1" applyAlignment="1" applyProtection="1">
      <alignment horizontal="center" vertical="center"/>
    </xf>
    <xf numFmtId="0" fontId="3" fillId="2" borderId="6" xfId="0" applyFont="1" applyFill="1" applyBorder="1" applyAlignment="1" applyProtection="1">
      <alignment horizontal="center" vertical="center" wrapText="1"/>
      <protection locked="0"/>
    </xf>
    <xf numFmtId="3" fontId="11" fillId="0" borderId="0" xfId="0" applyNumberFormat="1" applyFont="1" applyBorder="1" applyAlignment="1" applyProtection="1">
      <alignment horizontal="center" vertical="center"/>
      <protection locked="0"/>
    </xf>
    <xf numFmtId="3" fontId="11" fillId="0" borderId="0" xfId="0" applyNumberFormat="1" applyFont="1" applyBorder="1" applyAlignment="1" applyProtection="1">
      <alignment horizontal="right" vertical="center"/>
      <protection locked="0"/>
    </xf>
    <xf numFmtId="0" fontId="21" fillId="0" borderId="0" xfId="0" quotePrefix="1" applyFont="1" applyProtection="1">
      <protection locked="0"/>
    </xf>
    <xf numFmtId="0" fontId="1" fillId="0" borderId="0" xfId="0" applyFont="1" applyBorder="1" applyProtection="1">
      <protection locked="0"/>
    </xf>
    <xf numFmtId="3" fontId="11" fillId="0" borderId="58" xfId="0" applyNumberFormat="1" applyFont="1" applyFill="1" applyBorder="1" applyAlignment="1" applyProtection="1">
      <alignment horizontal="center" vertical="center"/>
      <protection locked="0"/>
    </xf>
    <xf numFmtId="3" fontId="11" fillId="0" borderId="58" xfId="0" applyNumberFormat="1" applyFont="1" applyFill="1" applyBorder="1" applyAlignment="1" applyProtection="1">
      <alignment horizontal="right" vertical="center"/>
      <protection locked="0"/>
    </xf>
    <xf numFmtId="164" fontId="11" fillId="0" borderId="58" xfId="0" applyNumberFormat="1" applyFont="1" applyFill="1" applyBorder="1" applyAlignment="1" applyProtection="1">
      <alignment horizontal="right" vertical="center"/>
      <protection locked="0"/>
    </xf>
    <xf numFmtId="0" fontId="11" fillId="0" borderId="59" xfId="0" applyFont="1" applyFill="1" applyBorder="1" applyAlignment="1" applyProtection="1">
      <alignment horizontal="right" vertical="center" wrapText="1"/>
      <protection locked="0"/>
    </xf>
    <xf numFmtId="3" fontId="11" fillId="0" borderId="60" xfId="0" applyNumberFormat="1" applyFont="1" applyFill="1" applyBorder="1" applyAlignment="1" applyProtection="1">
      <alignment horizontal="center" vertical="center"/>
      <protection locked="0"/>
    </xf>
    <xf numFmtId="3" fontId="11" fillId="0" borderId="60" xfId="0" applyNumberFormat="1" applyFont="1" applyFill="1" applyBorder="1" applyAlignment="1" applyProtection="1">
      <alignment horizontal="right" vertical="center"/>
      <protection locked="0"/>
    </xf>
    <xf numFmtId="164" fontId="11" fillId="0" borderId="60" xfId="0" applyNumberFormat="1" applyFont="1" applyFill="1" applyBorder="1" applyAlignment="1" applyProtection="1">
      <alignment horizontal="right" vertical="center"/>
      <protection locked="0"/>
    </xf>
    <xf numFmtId="0" fontId="11" fillId="0" borderId="62" xfId="0" applyFont="1" applyFill="1" applyBorder="1" applyAlignment="1" applyProtection="1">
      <alignment horizontal="right" vertical="center" wrapText="1"/>
      <protection locked="0"/>
    </xf>
    <xf numFmtId="0" fontId="11" fillId="0" borderId="64" xfId="0" applyFont="1" applyFill="1" applyBorder="1" applyAlignment="1" applyProtection="1">
      <alignment horizontal="right" vertical="center" wrapText="1"/>
      <protection locked="0"/>
    </xf>
    <xf numFmtId="166" fontId="11" fillId="4" borderId="13" xfId="1" applyNumberFormat="1" applyFont="1" applyFill="1" applyBorder="1" applyAlignment="1" applyProtection="1">
      <alignment horizontal="center" vertical="center"/>
      <protection locked="0"/>
    </xf>
    <xf numFmtId="166" fontId="11" fillId="0" borderId="61" xfId="1" applyNumberFormat="1" applyFont="1" applyFill="1" applyBorder="1" applyAlignment="1" applyProtection="1">
      <alignment horizontal="center" vertical="center"/>
    </xf>
    <xf numFmtId="166" fontId="11" fillId="0" borderId="63" xfId="1" applyNumberFormat="1" applyFont="1" applyFill="1" applyBorder="1" applyAlignment="1" applyProtection="1">
      <alignment horizontal="center" vertical="center"/>
    </xf>
    <xf numFmtId="3" fontId="15" fillId="0" borderId="46" xfId="0" applyNumberFormat="1" applyFont="1" applyFill="1" applyBorder="1" applyAlignment="1" applyProtection="1">
      <alignment horizontal="right" vertical="center" wrapText="1"/>
      <protection locked="0"/>
    </xf>
    <xf numFmtId="0" fontId="3" fillId="2" borderId="5" xfId="0" applyFont="1" applyFill="1" applyBorder="1" applyAlignment="1" applyProtection="1">
      <alignment horizontal="centerContinuous" vertical="center" wrapText="1"/>
      <protection locked="0"/>
    </xf>
    <xf numFmtId="0" fontId="3" fillId="2" borderId="1" xfId="0" applyFont="1" applyFill="1" applyBorder="1" applyAlignment="1" applyProtection="1">
      <alignment horizontal="center" vertical="center" wrapText="1"/>
      <protection locked="0"/>
    </xf>
    <xf numFmtId="0" fontId="2" fillId="7" borderId="1" xfId="0" applyFont="1" applyFill="1" applyBorder="1" applyAlignment="1" applyProtection="1">
      <alignment horizontal="center" vertical="center"/>
      <protection locked="0"/>
    </xf>
    <xf numFmtId="3" fontId="1" fillId="0" borderId="0" xfId="0" applyNumberFormat="1" applyFont="1" applyProtection="1">
      <protection locked="0"/>
    </xf>
    <xf numFmtId="0" fontId="1" fillId="0" borderId="47" xfId="0" applyFont="1" applyFill="1" applyBorder="1" applyAlignment="1" applyProtection="1">
      <alignment horizontal="left" vertical="center" wrapText="1" indent="1"/>
      <protection locked="0"/>
    </xf>
    <xf numFmtId="0" fontId="20" fillId="0" borderId="47" xfId="0" applyFont="1" applyFill="1" applyBorder="1" applyAlignment="1" applyProtection="1">
      <alignment horizontal="center" vertical="center" wrapText="1"/>
      <protection locked="0"/>
    </xf>
    <xf numFmtId="0" fontId="1" fillId="0" borderId="1" xfId="0" applyFont="1" applyFill="1" applyBorder="1" applyAlignment="1" applyProtection="1">
      <alignment horizontal="left" vertical="center" wrapText="1" indent="1"/>
      <protection locked="0"/>
    </xf>
    <xf numFmtId="0" fontId="20" fillId="0" borderId="1" xfId="0" applyFont="1" applyFill="1" applyBorder="1" applyAlignment="1" applyProtection="1">
      <alignment horizontal="center" vertical="center" wrapText="1"/>
      <protection locked="0"/>
    </xf>
    <xf numFmtId="3" fontId="1" fillId="0" borderId="40" xfId="0" applyNumberFormat="1" applyFont="1" applyFill="1" applyBorder="1" applyAlignment="1" applyProtection="1">
      <alignment horizontal="right" vertical="center"/>
      <protection locked="0"/>
    </xf>
    <xf numFmtId="0" fontId="2" fillId="0" borderId="1" xfId="0" applyFont="1" applyFill="1" applyBorder="1" applyAlignment="1" applyProtection="1">
      <alignment horizontal="left" vertical="center" wrapText="1" indent="1"/>
      <protection locked="0"/>
    </xf>
    <xf numFmtId="0" fontId="2" fillId="0" borderId="1" xfId="0" applyFont="1" applyFill="1" applyBorder="1" applyAlignment="1" applyProtection="1">
      <alignment horizontal="left" vertical="center" wrapText="1"/>
      <protection locked="0"/>
    </xf>
    <xf numFmtId="0" fontId="21" fillId="0" borderId="49" xfId="0" applyFont="1" applyFill="1" applyBorder="1" applyAlignment="1" applyProtection="1">
      <alignment horizontal="left" vertical="center"/>
      <protection locked="0"/>
    </xf>
    <xf numFmtId="0" fontId="2" fillId="0" borderId="49" xfId="0" applyFont="1" applyFill="1" applyBorder="1" applyAlignment="1" applyProtection="1">
      <alignment horizontal="left" vertical="center" wrapText="1" indent="1"/>
      <protection locked="0"/>
    </xf>
    <xf numFmtId="0" fontId="2" fillId="0" borderId="49" xfId="0" applyFont="1" applyFill="1" applyBorder="1" applyAlignment="1" applyProtection="1">
      <alignment horizontal="left" vertical="center" wrapText="1"/>
      <protection locked="0"/>
    </xf>
    <xf numFmtId="166" fontId="2" fillId="0" borderId="49" xfId="1" applyNumberFormat="1" applyFont="1" applyFill="1" applyBorder="1" applyAlignment="1" applyProtection="1">
      <alignment horizontal="center" vertical="center"/>
      <protection locked="0"/>
    </xf>
    <xf numFmtId="164" fontId="1" fillId="0" borderId="0" xfId="0" applyNumberFormat="1" applyFont="1" applyProtection="1">
      <protection locked="0"/>
    </xf>
    <xf numFmtId="0" fontId="1" fillId="7" borderId="37" xfId="0" applyFont="1" applyFill="1" applyBorder="1" applyAlignment="1" applyProtection="1">
      <alignment horizontal="left" vertical="center" wrapText="1" indent="1"/>
      <protection locked="0"/>
    </xf>
    <xf numFmtId="0" fontId="20" fillId="7" borderId="37" xfId="0" applyFont="1" applyFill="1" applyBorder="1" applyAlignment="1" applyProtection="1">
      <alignment horizontal="center" vertical="center" wrapText="1"/>
      <protection locked="0"/>
    </xf>
    <xf numFmtId="0" fontId="1" fillId="7" borderId="1" xfId="0" applyFont="1" applyFill="1" applyBorder="1" applyAlignment="1" applyProtection="1">
      <alignment horizontal="left" vertical="center" wrapText="1" indent="1"/>
      <protection locked="0"/>
    </xf>
    <xf numFmtId="0" fontId="20" fillId="7" borderId="1" xfId="0" applyFont="1" applyFill="1" applyBorder="1" applyAlignment="1" applyProtection="1">
      <alignment horizontal="center" vertical="center" wrapText="1"/>
      <protection locked="0"/>
    </xf>
    <xf numFmtId="0" fontId="2" fillId="7" borderId="1" xfId="0" applyFont="1" applyFill="1" applyBorder="1" applyAlignment="1" applyProtection="1">
      <alignment horizontal="left" vertical="center" wrapText="1" indent="1"/>
      <protection locked="0"/>
    </xf>
    <xf numFmtId="0" fontId="2" fillId="7" borderId="1" xfId="0" applyFont="1" applyFill="1" applyBorder="1" applyAlignment="1" applyProtection="1">
      <alignment horizontal="left" vertical="center" wrapText="1"/>
      <protection locked="0"/>
    </xf>
    <xf numFmtId="0" fontId="2" fillId="7" borderId="49" xfId="0" applyFont="1" applyFill="1" applyBorder="1" applyAlignment="1" applyProtection="1">
      <alignment horizontal="left" vertical="center" wrapText="1" indent="1"/>
      <protection locked="0"/>
    </xf>
    <xf numFmtId="0" fontId="2" fillId="7" borderId="49" xfId="0" applyFont="1" applyFill="1" applyBorder="1" applyAlignment="1" applyProtection="1">
      <alignment horizontal="left" vertical="center" wrapText="1"/>
      <protection locked="0"/>
    </xf>
    <xf numFmtId="166" fontId="2" fillId="7" borderId="49" xfId="1" applyNumberFormat="1" applyFont="1" applyFill="1" applyBorder="1" applyAlignment="1" applyProtection="1">
      <alignment horizontal="center" vertical="center"/>
      <protection locked="0"/>
    </xf>
    <xf numFmtId="0" fontId="1" fillId="0" borderId="37" xfId="0" applyFont="1" applyFill="1" applyBorder="1" applyAlignment="1" applyProtection="1">
      <alignment horizontal="left" vertical="center" wrapText="1" indent="1"/>
      <protection locked="0"/>
    </xf>
    <xf numFmtId="0" fontId="20" fillId="0" borderId="37" xfId="0" applyFont="1" applyFill="1" applyBorder="1" applyAlignment="1" applyProtection="1">
      <alignment horizontal="center" vertical="center" wrapText="1"/>
      <protection locked="0"/>
    </xf>
    <xf numFmtId="0" fontId="2" fillId="7" borderId="42" xfId="0" applyFont="1" applyFill="1" applyBorder="1" applyAlignment="1" applyProtection="1">
      <alignment horizontal="left" vertical="center" wrapText="1" indent="1"/>
      <protection locked="0"/>
    </xf>
    <xf numFmtId="0" fontId="2" fillId="7" borderId="42" xfId="0" applyFont="1" applyFill="1" applyBorder="1" applyAlignment="1" applyProtection="1">
      <alignment horizontal="left" vertical="center" wrapText="1"/>
      <protection locked="0"/>
    </xf>
    <xf numFmtId="0" fontId="21" fillId="7" borderId="44" xfId="0" applyFont="1" applyFill="1" applyBorder="1" applyAlignment="1" applyProtection="1">
      <alignment horizontal="left" vertical="center"/>
      <protection locked="0"/>
    </xf>
    <xf numFmtId="0" fontId="2" fillId="7" borderId="44" xfId="0" applyFont="1" applyFill="1" applyBorder="1" applyAlignment="1" applyProtection="1">
      <alignment horizontal="left" vertical="center" wrapText="1" indent="1"/>
      <protection locked="0"/>
    </xf>
    <xf numFmtId="0" fontId="2" fillId="7" borderId="44" xfId="0" applyFont="1" applyFill="1" applyBorder="1" applyAlignment="1" applyProtection="1">
      <alignment horizontal="left" vertical="center" wrapText="1"/>
      <protection locked="0"/>
    </xf>
    <xf numFmtId="166" fontId="2" fillId="7" borderId="44" xfId="1" applyNumberFormat="1" applyFont="1" applyFill="1" applyBorder="1" applyAlignment="1" applyProtection="1">
      <alignment horizontal="center" vertical="center"/>
      <protection locked="0"/>
    </xf>
    <xf numFmtId="0" fontId="2" fillId="0" borderId="42" xfId="0" applyFont="1" applyFill="1" applyBorder="1" applyAlignment="1" applyProtection="1">
      <alignment horizontal="left" vertical="center" wrapText="1" indent="1"/>
      <protection locked="0"/>
    </xf>
    <xf numFmtId="0" fontId="2" fillId="0" borderId="42" xfId="0" applyFont="1" applyFill="1" applyBorder="1" applyAlignment="1" applyProtection="1">
      <alignment horizontal="left" vertical="center" wrapText="1"/>
      <protection locked="0"/>
    </xf>
    <xf numFmtId="166" fontId="1" fillId="0" borderId="0" xfId="0" applyNumberFormat="1" applyFont="1" applyProtection="1">
      <protection locked="0"/>
    </xf>
    <xf numFmtId="0" fontId="21" fillId="0" borderId="0" xfId="0" applyFont="1" applyProtection="1">
      <protection locked="0"/>
    </xf>
    <xf numFmtId="166" fontId="2" fillId="0" borderId="40" xfId="1" applyNumberFormat="1" applyFont="1" applyFill="1" applyBorder="1" applyAlignment="1" applyProtection="1">
      <alignment horizontal="right" vertical="center"/>
    </xf>
    <xf numFmtId="164" fontId="15" fillId="7" borderId="38" xfId="0" applyNumberFormat="1" applyFont="1" applyFill="1" applyBorder="1" applyAlignment="1" applyProtection="1">
      <alignment horizontal="right" vertical="center" wrapText="1"/>
      <protection locked="0"/>
    </xf>
    <xf numFmtId="164" fontId="1" fillId="7" borderId="40" xfId="0" applyNumberFormat="1" applyFont="1" applyFill="1" applyBorder="1" applyAlignment="1" applyProtection="1">
      <alignment horizontal="right" vertical="center"/>
      <protection locked="0"/>
    </xf>
    <xf numFmtId="3" fontId="15" fillId="7" borderId="38" xfId="0" applyNumberFormat="1" applyFont="1" applyFill="1" applyBorder="1" applyAlignment="1" applyProtection="1">
      <alignment horizontal="right" vertical="center" wrapText="1"/>
      <protection locked="0"/>
    </xf>
    <xf numFmtId="3" fontId="1" fillId="7" borderId="40" xfId="0" applyNumberFormat="1" applyFont="1" applyFill="1" applyBorder="1" applyAlignment="1" applyProtection="1">
      <alignment horizontal="right" vertical="center"/>
      <protection locked="0"/>
    </xf>
    <xf numFmtId="166" fontId="2" fillId="7" borderId="40" xfId="1" applyNumberFormat="1" applyFont="1" applyFill="1" applyBorder="1" applyAlignment="1" applyProtection="1">
      <alignment horizontal="right" vertical="center"/>
    </xf>
    <xf numFmtId="3" fontId="15" fillId="0" borderId="38" xfId="0" applyNumberFormat="1" applyFont="1" applyFill="1" applyBorder="1" applyAlignment="1" applyProtection="1">
      <alignment horizontal="right" vertical="center" wrapText="1"/>
      <protection locked="0"/>
    </xf>
    <xf numFmtId="166" fontId="2" fillId="7" borderId="43" xfId="1" applyNumberFormat="1" applyFont="1" applyFill="1" applyBorder="1" applyAlignment="1" applyProtection="1">
      <alignment horizontal="right" vertical="center"/>
    </xf>
    <xf numFmtId="166" fontId="2" fillId="0" borderId="43" xfId="1" applyNumberFormat="1" applyFont="1" applyFill="1" applyBorder="1" applyAlignment="1" applyProtection="1">
      <alignment horizontal="right" vertical="center"/>
    </xf>
    <xf numFmtId="164" fontId="2" fillId="7" borderId="43" xfId="0" applyNumberFormat="1" applyFont="1" applyFill="1" applyBorder="1" applyAlignment="1" applyProtection="1">
      <alignment horizontal="right" vertical="center"/>
    </xf>
    <xf numFmtId="168" fontId="16" fillId="0" borderId="0" xfId="0" applyNumberFormat="1" applyFont="1" applyBorder="1" applyAlignment="1" applyProtection="1">
      <alignment vertical="center"/>
      <protection hidden="1"/>
    </xf>
    <xf numFmtId="0" fontId="11" fillId="0" borderId="0" xfId="0" applyFont="1" applyBorder="1" applyAlignment="1" applyProtection="1">
      <alignment vertical="top" wrapText="1"/>
      <protection locked="0"/>
    </xf>
    <xf numFmtId="0" fontId="31" fillId="0" borderId="0" xfId="0" applyFont="1" applyAlignment="1">
      <alignment horizontal="center"/>
    </xf>
    <xf numFmtId="0" fontId="31" fillId="0" borderId="0" xfId="0" applyFont="1" applyAlignment="1">
      <alignment horizontal="left"/>
    </xf>
    <xf numFmtId="0" fontId="0" fillId="0" borderId="0" xfId="0" applyNumberFormat="1"/>
    <xf numFmtId="0" fontId="1" fillId="0" borderId="0" xfId="0" applyFont="1" applyAlignment="1" applyProtection="1">
      <alignment vertical="center"/>
      <protection locked="0"/>
    </xf>
    <xf numFmtId="0" fontId="32" fillId="9" borderId="0" xfId="0" applyFont="1" applyFill="1" applyAlignment="1" applyProtection="1">
      <alignment vertical="center"/>
      <protection locked="0"/>
    </xf>
    <xf numFmtId="0" fontId="1" fillId="9" borderId="0" xfId="0" applyFont="1" applyFill="1" applyAlignment="1" applyProtection="1">
      <alignment vertical="center"/>
      <protection locked="0"/>
    </xf>
    <xf numFmtId="0" fontId="2" fillId="9" borderId="0" xfId="0" applyFont="1" applyFill="1" applyAlignment="1" applyProtection="1">
      <alignment vertical="center"/>
      <protection locked="0"/>
    </xf>
    <xf numFmtId="0" fontId="33" fillId="9" borderId="0" xfId="0" applyFont="1" applyFill="1" applyAlignment="1" applyProtection="1">
      <alignment horizontal="right" vertical="center" indent="2"/>
      <protection locked="0"/>
    </xf>
    <xf numFmtId="0" fontId="4" fillId="0" borderId="0" xfId="0" applyFont="1" applyAlignment="1" applyProtection="1">
      <alignment vertical="center"/>
      <protection locked="0"/>
    </xf>
    <xf numFmtId="0" fontId="1" fillId="0" borderId="0" xfId="0" applyFont="1" applyBorder="1" applyAlignment="1" applyProtection="1">
      <alignment vertical="center"/>
      <protection locked="0"/>
    </xf>
    <xf numFmtId="164" fontId="12" fillId="4" borderId="9" xfId="0" applyNumberFormat="1" applyFont="1" applyFill="1" applyBorder="1" applyAlignment="1" applyProtection="1">
      <alignment vertical="center"/>
      <protection locked="0"/>
    </xf>
    <xf numFmtId="164" fontId="11" fillId="5" borderId="65" xfId="0" applyNumberFormat="1" applyFont="1" applyFill="1" applyBorder="1" applyAlignment="1" applyProtection="1">
      <alignment vertical="center"/>
      <protection locked="0"/>
    </xf>
    <xf numFmtId="3" fontId="11" fillId="5" borderId="65" xfId="0" applyNumberFormat="1" applyFont="1" applyFill="1" applyBorder="1" applyAlignment="1" applyProtection="1">
      <alignment vertical="center"/>
      <protection locked="0"/>
    </xf>
    <xf numFmtId="3" fontId="12" fillId="4" borderId="9" xfId="0" applyNumberFormat="1" applyFont="1" applyFill="1" applyBorder="1" applyAlignment="1" applyProtection="1">
      <alignment vertical="center"/>
      <protection locked="0"/>
    </xf>
    <xf numFmtId="3" fontId="12" fillId="4" borderId="7" xfId="1" applyNumberFormat="1" applyFont="1" applyFill="1" applyBorder="1" applyAlignment="1" applyProtection="1">
      <alignment horizontal="center" vertical="center"/>
    </xf>
    <xf numFmtId="3" fontId="12" fillId="4" borderId="9" xfId="1" applyNumberFormat="1" applyFont="1" applyFill="1" applyBorder="1" applyAlignment="1" applyProtection="1">
      <alignment horizontal="center" vertical="center"/>
    </xf>
    <xf numFmtId="3" fontId="11" fillId="5" borderId="4" xfId="1" applyNumberFormat="1" applyFont="1" applyFill="1" applyBorder="1" applyAlignment="1" applyProtection="1">
      <alignment horizontal="center" vertical="center"/>
    </xf>
    <xf numFmtId="3" fontId="11" fillId="5" borderId="10" xfId="1" applyNumberFormat="1" applyFont="1" applyFill="1" applyBorder="1" applyAlignment="1" applyProtection="1">
      <alignment horizontal="center" vertical="center"/>
    </xf>
    <xf numFmtId="3" fontId="11" fillId="0" borderId="4" xfId="1" applyNumberFormat="1" applyFont="1" applyBorder="1" applyAlignment="1" applyProtection="1">
      <alignment horizontal="center" vertical="center"/>
    </xf>
    <xf numFmtId="3" fontId="11" fillId="0" borderId="10" xfId="1" applyNumberFormat="1" applyFont="1" applyBorder="1" applyAlignment="1" applyProtection="1">
      <alignment horizontal="center" vertical="center"/>
    </xf>
    <xf numFmtId="3" fontId="11" fillId="0" borderId="13" xfId="1" applyNumberFormat="1" applyFont="1" applyBorder="1" applyAlignment="1" applyProtection="1">
      <alignment horizontal="center" vertical="center"/>
    </xf>
    <xf numFmtId="3" fontId="11" fillId="0" borderId="66" xfId="0" applyNumberFormat="1" applyFont="1" applyFill="1" applyBorder="1" applyAlignment="1" applyProtection="1">
      <alignment horizontal="center" vertical="center"/>
      <protection locked="0"/>
    </xf>
    <xf numFmtId="164" fontId="11" fillId="0" borderId="66" xfId="0" applyNumberFormat="1" applyFont="1" applyFill="1" applyBorder="1" applyAlignment="1" applyProtection="1">
      <alignment horizontal="right" vertical="center"/>
      <protection locked="0"/>
    </xf>
    <xf numFmtId="0" fontId="34" fillId="0" borderId="55" xfId="0" applyFont="1" applyBorder="1" applyAlignment="1">
      <alignment horizontal="left" vertical="center" wrapText="1"/>
    </xf>
    <xf numFmtId="0" fontId="0" fillId="0" borderId="0" xfId="0" applyFill="1"/>
    <xf numFmtId="0" fontId="3" fillId="2" borderId="5" xfId="0" applyFont="1" applyFill="1" applyBorder="1" applyAlignment="1" applyProtection="1">
      <alignment horizontal="center" vertical="center"/>
      <protection locked="0"/>
    </xf>
    <xf numFmtId="0" fontId="3" fillId="2" borderId="6" xfId="0" applyFont="1" applyFill="1" applyBorder="1" applyAlignment="1" applyProtection="1">
      <alignment horizontal="center" vertical="center"/>
      <protection locked="0"/>
    </xf>
    <xf numFmtId="0" fontId="3" fillId="2" borderId="5" xfId="0" applyFont="1" applyFill="1" applyBorder="1" applyAlignment="1" applyProtection="1">
      <alignment horizontal="center" wrapText="1"/>
      <protection locked="0"/>
    </xf>
    <xf numFmtId="0" fontId="3" fillId="3" borderId="6" xfId="0" applyFont="1" applyFill="1" applyBorder="1" applyAlignment="1" applyProtection="1">
      <alignment horizontal="center" vertical="center"/>
      <protection locked="0"/>
    </xf>
    <xf numFmtId="0" fontId="3" fillId="3" borderId="57" xfId="0" applyFont="1" applyFill="1" applyBorder="1" applyAlignment="1" applyProtection="1">
      <alignment horizontal="center" vertical="center"/>
      <protection locked="0"/>
    </xf>
    <xf numFmtId="0" fontId="3" fillId="2" borderId="31" xfId="0" applyFont="1" applyFill="1" applyBorder="1" applyAlignment="1" applyProtection="1">
      <alignment horizontal="center" vertical="center" wrapText="1"/>
      <protection locked="0"/>
    </xf>
    <xf numFmtId="0" fontId="3" fillId="2" borderId="18" xfId="0" applyFont="1" applyFill="1" applyBorder="1" applyAlignment="1" applyProtection="1">
      <alignment horizontal="center" vertical="center" wrapText="1"/>
      <protection locked="0"/>
    </xf>
    <xf numFmtId="0" fontId="3" fillId="2" borderId="32" xfId="0" applyFont="1" applyFill="1" applyBorder="1" applyAlignment="1" applyProtection="1">
      <alignment horizontal="center" vertical="center" wrapText="1"/>
      <protection locked="0"/>
    </xf>
    <xf numFmtId="0" fontId="3" fillId="3" borderId="15" xfId="0" applyFont="1" applyFill="1" applyBorder="1" applyAlignment="1" applyProtection="1">
      <alignment horizontal="center" vertical="center"/>
      <protection locked="0"/>
    </xf>
    <xf numFmtId="0" fontId="3" fillId="2" borderId="5" xfId="0" applyFont="1" applyFill="1" applyBorder="1" applyAlignment="1" applyProtection="1">
      <alignment horizontal="center" vertical="center" wrapText="1"/>
      <protection locked="0"/>
    </xf>
    <xf numFmtId="0" fontId="3" fillId="2" borderId="15" xfId="0" applyFont="1" applyFill="1" applyBorder="1" applyAlignment="1" applyProtection="1">
      <alignment horizontal="center" vertical="center"/>
      <protection locked="0"/>
    </xf>
    <xf numFmtId="0" fontId="17" fillId="2" borderId="5" xfId="0" applyFont="1" applyFill="1" applyBorder="1" applyAlignment="1" applyProtection="1">
      <alignment horizontal="center" vertical="center" wrapText="1"/>
      <protection locked="0"/>
    </xf>
    <xf numFmtId="0" fontId="17" fillId="2" borderId="6" xfId="0" applyFont="1" applyFill="1" applyBorder="1" applyAlignment="1" applyProtection="1">
      <alignment horizontal="center" vertical="center" wrapText="1"/>
      <protection locked="0"/>
    </xf>
    <xf numFmtId="0" fontId="11" fillId="0" borderId="7" xfId="0" applyFont="1" applyBorder="1" applyAlignment="1" applyProtection="1">
      <alignment horizontal="justify" vertical="top" wrapText="1"/>
      <protection locked="0"/>
    </xf>
    <xf numFmtId="0" fontId="11" fillId="0" borderId="9" xfId="0" applyFont="1" applyBorder="1" applyAlignment="1" applyProtection="1">
      <alignment horizontal="justify" vertical="top" wrapText="1"/>
      <protection locked="0"/>
    </xf>
    <xf numFmtId="0" fontId="2" fillId="7" borderId="36" xfId="0" applyFont="1" applyFill="1" applyBorder="1" applyAlignment="1" applyProtection="1">
      <alignment horizontal="left" vertical="center" wrapText="1"/>
      <protection locked="0"/>
    </xf>
    <xf numFmtId="0" fontId="2" fillId="7" borderId="39" xfId="0" applyFont="1" applyFill="1" applyBorder="1" applyAlignment="1" applyProtection="1">
      <alignment horizontal="left" vertical="center" wrapText="1"/>
      <protection locked="0"/>
    </xf>
    <xf numFmtId="0" fontId="2" fillId="7" borderId="41" xfId="0" applyFont="1" applyFill="1" applyBorder="1" applyAlignment="1" applyProtection="1">
      <alignment horizontal="left" vertical="center" wrapText="1"/>
      <protection locked="0"/>
    </xf>
    <xf numFmtId="0" fontId="2" fillId="0" borderId="36" xfId="0" applyFont="1" applyFill="1" applyBorder="1" applyAlignment="1" applyProtection="1">
      <alignment horizontal="left" vertical="center" wrapText="1"/>
      <protection locked="0"/>
    </xf>
    <xf numFmtId="0" fontId="2" fillId="0" borderId="39" xfId="0" applyFont="1" applyFill="1" applyBorder="1" applyAlignment="1" applyProtection="1">
      <alignment horizontal="left" vertical="center" wrapText="1"/>
      <protection locked="0"/>
    </xf>
    <xf numFmtId="0" fontId="2" fillId="0" borderId="41" xfId="0" applyFont="1" applyFill="1" applyBorder="1" applyAlignment="1" applyProtection="1">
      <alignment horizontal="left" vertical="center" wrapText="1"/>
      <protection locked="0"/>
    </xf>
    <xf numFmtId="0" fontId="2" fillId="0" borderId="45" xfId="0" applyFont="1" applyFill="1" applyBorder="1" applyAlignment="1" applyProtection="1">
      <alignment horizontal="left" vertical="center" wrapText="1"/>
      <protection locked="0"/>
    </xf>
    <xf numFmtId="0" fontId="2" fillId="0" borderId="48" xfId="0" applyFont="1" applyFill="1" applyBorder="1" applyAlignment="1" applyProtection="1">
      <alignment horizontal="left" vertical="center" wrapText="1"/>
      <protection locked="0"/>
    </xf>
    <xf numFmtId="0" fontId="2" fillId="7" borderId="48" xfId="0" applyFont="1" applyFill="1" applyBorder="1" applyAlignment="1" applyProtection="1">
      <alignment horizontal="left" vertical="center" wrapText="1"/>
      <protection locked="0"/>
    </xf>
    <xf numFmtId="0" fontId="25" fillId="8" borderId="51" xfId="0" applyFont="1" applyFill="1" applyBorder="1" applyAlignment="1">
      <alignment horizontal="center" vertical="center" wrapText="1"/>
    </xf>
    <xf numFmtId="0" fontId="28" fillId="8" borderId="54" xfId="0" applyFont="1" applyFill="1" applyBorder="1" applyAlignment="1">
      <alignment wrapText="1"/>
    </xf>
    <xf numFmtId="0" fontId="25" fillId="6" borderId="51" xfId="0" applyFont="1" applyFill="1" applyBorder="1" applyAlignment="1">
      <alignment horizontal="center" vertical="center" wrapText="1"/>
    </xf>
    <xf numFmtId="0" fontId="28" fillId="6" borderId="54" xfId="0" applyFont="1" applyFill="1" applyBorder="1" applyAlignment="1">
      <alignment wrapText="1"/>
    </xf>
    <xf numFmtId="0" fontId="25" fillId="6" borderId="54" xfId="0" applyFont="1" applyFill="1" applyBorder="1" applyAlignment="1">
      <alignment wrapText="1"/>
    </xf>
    <xf numFmtId="0" fontId="25" fillId="6" borderId="52" xfId="0" applyFont="1" applyFill="1" applyBorder="1" applyAlignment="1">
      <alignment horizontal="center" vertical="center" wrapText="1"/>
    </xf>
    <xf numFmtId="0" fontId="28" fillId="6" borderId="53" xfId="0" applyFont="1" applyFill="1" applyBorder="1" applyAlignment="1">
      <alignment vertical="center" wrapText="1"/>
    </xf>
  </cellXfs>
  <cellStyles count="4">
    <cellStyle name="Normal" xfId="0" builtinId="0"/>
    <cellStyle name="Normal 2" xfId="2"/>
    <cellStyle name="Normal 3" xfId="3"/>
    <cellStyle name="Porcentaje" xfId="1" builtinId="5"/>
  </cellStyles>
  <dxfs count="119">
    <dxf>
      <font>
        <strike val="0"/>
        <outline val="0"/>
        <shadow val="0"/>
        <u val="none"/>
        <vertAlign val="baseline"/>
        <sz val="10"/>
        <color theme="1"/>
        <name val="Calibri"/>
        <scheme val="minor"/>
      </font>
      <numFmt numFmtId="0" formatCode="General"/>
      <fill>
        <patternFill patternType="none">
          <fgColor indexed="64"/>
          <bgColor auto="1"/>
        </patternFill>
      </fill>
    </dxf>
    <dxf>
      <font>
        <strike val="0"/>
        <outline val="0"/>
        <shadow val="0"/>
        <u val="none"/>
        <vertAlign val="baseline"/>
        <sz val="10"/>
        <color theme="1"/>
        <name val="Calibri"/>
        <scheme val="minor"/>
      </font>
      <numFmt numFmtId="166" formatCode="0.0%"/>
      <fill>
        <patternFill patternType="none">
          <fgColor indexed="64"/>
          <bgColor indexed="65"/>
        </patternFill>
      </fill>
      <alignment horizontal="right" vertical="bottom" textRotation="0" wrapText="0" indent="0" justifyLastLine="0" shrinkToFit="0" readingOrder="0"/>
    </dxf>
    <dxf>
      <font>
        <strike val="0"/>
        <outline val="0"/>
        <shadow val="0"/>
        <u val="none"/>
        <vertAlign val="baseline"/>
        <sz val="10"/>
        <color theme="1"/>
        <name val="Calibri"/>
        <scheme val="minor"/>
      </font>
      <numFmt numFmtId="166" formatCode="0.0%"/>
      <fill>
        <patternFill patternType="none">
          <fgColor indexed="64"/>
          <bgColor auto="1"/>
        </patternFill>
      </fill>
      <alignment horizontal="right" textRotation="0" indent="0" justifyLastLine="0" shrinkToFit="0" readingOrder="0"/>
    </dxf>
    <dxf>
      <font>
        <strike val="0"/>
        <outline val="0"/>
        <shadow val="0"/>
        <u val="none"/>
        <vertAlign val="baseline"/>
        <sz val="10"/>
        <color theme="1"/>
        <name val="Calibri"/>
        <scheme val="minor"/>
      </font>
      <numFmt numFmtId="164" formatCode="#,##0.0"/>
      <fill>
        <patternFill patternType="none">
          <fgColor indexed="64"/>
          <bgColor auto="1"/>
        </patternFill>
      </fill>
      <alignment horizontal="right" textRotation="0" indent="0" justifyLastLine="0" shrinkToFit="0" readingOrder="0"/>
    </dxf>
    <dxf>
      <font>
        <strike val="0"/>
        <outline val="0"/>
        <shadow val="0"/>
        <u val="none"/>
        <vertAlign val="baseline"/>
        <sz val="10"/>
        <color theme="1"/>
        <name val="Calibri"/>
        <scheme val="minor"/>
      </font>
      <numFmt numFmtId="164" formatCode="#,##0.0"/>
      <fill>
        <patternFill patternType="none">
          <fgColor indexed="64"/>
          <bgColor auto="1"/>
        </patternFill>
      </fill>
      <alignment horizontal="right" textRotation="0" indent="0" justifyLastLine="0" shrinkToFit="0" readingOrder="0"/>
    </dxf>
    <dxf>
      <font>
        <b val="0"/>
        <strike val="0"/>
        <outline val="0"/>
        <shadow val="0"/>
        <u val="none"/>
        <vertAlign val="baseline"/>
        <sz val="10"/>
        <color theme="1"/>
        <name val="Calibri"/>
        <scheme val="minor"/>
      </font>
      <fill>
        <patternFill patternType="none">
          <fgColor indexed="64"/>
          <bgColor auto="1"/>
        </patternFill>
      </fill>
      <alignment horizontal="left" textRotation="0" indent="0" justifyLastLine="0" shrinkToFit="0" readingOrder="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0"/>
        <color theme="1"/>
        <name val="Calibri"/>
        <scheme val="minor"/>
      </font>
      <numFmt numFmtId="0" formatCode="General"/>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10"/>
        <color theme="1"/>
        <name val="Calibri"/>
        <scheme val="minor"/>
      </font>
      <fill>
        <patternFill patternType="none">
          <fgColor indexed="64"/>
          <bgColor auto="1"/>
        </patternFill>
      </fill>
      <alignment horizontal="general" vertical="center" textRotation="0" wrapText="1" indent="0" justifyLastLine="0" shrinkToFit="0" readingOrder="0"/>
    </dxf>
    <dxf>
      <font>
        <b val="0"/>
        <i val="0"/>
        <strike val="0"/>
        <condense val="0"/>
        <extend val="0"/>
        <outline val="0"/>
        <shadow val="0"/>
        <u val="none"/>
        <vertAlign val="baseline"/>
        <sz val="10"/>
        <color theme="1"/>
        <name val="Calibri"/>
        <scheme val="minor"/>
      </font>
      <fill>
        <patternFill patternType="none">
          <fgColor indexed="64"/>
          <bgColor auto="1"/>
        </patternFill>
      </fill>
      <alignment horizontal="general" vertical="center" textRotation="0" wrapText="1" indent="0" justifyLastLine="0" shrinkToFit="0" readingOrder="0"/>
    </dxf>
    <dxf>
      <border outline="0">
        <top style="thin">
          <color theme="1"/>
        </top>
      </border>
    </dxf>
    <dxf>
      <font>
        <strike val="0"/>
        <outline val="0"/>
        <shadow val="0"/>
        <u val="none"/>
        <vertAlign val="baseline"/>
        <sz val="10"/>
        <color theme="1"/>
        <name val="Calibri"/>
        <scheme val="minor"/>
      </font>
      <fill>
        <patternFill patternType="none">
          <fgColor indexed="64"/>
          <bgColor auto="1"/>
        </patternFill>
      </fill>
    </dxf>
    <dxf>
      <border outline="0">
        <bottom style="thin">
          <color theme="1"/>
        </bottom>
      </border>
    </dxf>
    <dxf>
      <font>
        <b/>
        <i val="0"/>
        <strike val="0"/>
        <condense val="0"/>
        <extend val="0"/>
        <outline val="0"/>
        <shadow val="0"/>
        <u val="none"/>
        <vertAlign val="baseline"/>
        <sz val="10"/>
        <color theme="1"/>
        <name val="Calibri"/>
        <scheme val="minor"/>
      </font>
      <alignment horizontal="center" vertical="center" textRotation="0" wrapText="1" indent="0" justifyLastLine="0" shrinkToFit="0" readingOrder="0"/>
    </dxf>
    <dxf>
      <font>
        <b val="0"/>
        <i val="0"/>
        <strike val="0"/>
        <condense val="0"/>
        <extend val="0"/>
        <outline val="0"/>
        <shadow val="0"/>
        <u val="none"/>
        <vertAlign val="baseline"/>
        <sz val="10"/>
        <color theme="1"/>
        <name val="Calibri"/>
        <scheme val="minor"/>
      </font>
      <numFmt numFmtId="3" formatCode="#,##0"/>
      <alignment horizontal="general" vertical="center" textRotation="0" wrapText="1" indent="0" justifyLastLine="0" shrinkToFit="0" readingOrder="0"/>
    </dxf>
    <dxf>
      <font>
        <b val="0"/>
        <i val="0"/>
        <strike val="0"/>
        <condense val="0"/>
        <extend val="0"/>
        <outline val="0"/>
        <shadow val="0"/>
        <u val="none"/>
        <vertAlign val="baseline"/>
        <sz val="10"/>
        <color theme="1"/>
        <name val="Calibri"/>
        <scheme val="minor"/>
      </font>
      <numFmt numFmtId="3" formatCode="#,##0"/>
      <alignment horizontal="general" vertical="center" textRotation="0" wrapText="1" indent="0" justifyLastLine="0" shrinkToFit="0" readingOrder="0"/>
    </dxf>
    <dxf>
      <font>
        <b val="0"/>
        <i val="0"/>
        <strike val="0"/>
        <condense val="0"/>
        <extend val="0"/>
        <outline val="0"/>
        <shadow val="0"/>
        <u val="none"/>
        <vertAlign val="baseline"/>
        <sz val="10"/>
        <color theme="1"/>
        <name val="Calibri"/>
        <scheme val="minor"/>
      </font>
      <numFmt numFmtId="3" formatCode="#,##0"/>
      <alignment horizontal="general" vertical="center" textRotation="0" wrapText="1" indent="0" justifyLastLine="0" shrinkToFit="0" readingOrder="0"/>
    </dxf>
    <dxf>
      <font>
        <b val="0"/>
        <i val="0"/>
        <strike val="0"/>
        <condense val="0"/>
        <extend val="0"/>
        <outline val="0"/>
        <shadow val="0"/>
        <u val="none"/>
        <vertAlign val="baseline"/>
        <sz val="10"/>
        <color theme="1"/>
        <name val="Calibri"/>
        <scheme val="minor"/>
      </font>
      <numFmt numFmtId="3" formatCode="#,##0"/>
      <alignment horizontal="general" vertical="center" textRotation="0" wrapText="1" indent="0" justifyLastLine="0" shrinkToFit="0" readingOrder="0"/>
    </dxf>
    <dxf>
      <font>
        <b val="0"/>
        <i val="0"/>
        <strike val="0"/>
        <condense val="0"/>
        <extend val="0"/>
        <outline val="0"/>
        <shadow val="0"/>
        <u val="none"/>
        <vertAlign val="baseline"/>
        <sz val="10"/>
        <color theme="1"/>
        <name val="Calibri"/>
        <scheme val="minor"/>
      </font>
      <numFmt numFmtId="3" formatCode="#,##0"/>
      <alignment horizontal="general" vertical="center" textRotation="0" wrapText="1" indent="0" justifyLastLine="0" shrinkToFit="0" readingOrder="0"/>
    </dxf>
    <dxf>
      <font>
        <b val="0"/>
        <i val="0"/>
        <strike val="0"/>
        <condense val="0"/>
        <extend val="0"/>
        <outline val="0"/>
        <shadow val="0"/>
        <u val="none"/>
        <vertAlign val="baseline"/>
        <sz val="10"/>
        <color theme="1"/>
        <name val="Calibri"/>
        <scheme val="minor"/>
      </font>
      <numFmt numFmtId="3" formatCode="#,##0"/>
      <alignment horizontal="general" vertical="center" textRotation="0" wrapText="1" indent="0" justifyLastLine="0" shrinkToFit="0" readingOrder="0"/>
    </dxf>
    <dxf>
      <font>
        <b val="0"/>
        <i val="0"/>
        <strike val="0"/>
        <condense val="0"/>
        <extend val="0"/>
        <outline val="0"/>
        <shadow val="0"/>
        <u val="none"/>
        <vertAlign val="baseline"/>
        <sz val="10"/>
        <color theme="1"/>
        <name val="Calibri"/>
        <scheme val="minor"/>
      </font>
      <numFmt numFmtId="3" formatCode="#,##0"/>
      <alignment horizontal="general" vertical="center" textRotation="0" wrapText="1" indent="0" justifyLastLine="0" shrinkToFit="0" readingOrder="0"/>
    </dxf>
    <dxf>
      <font>
        <b val="0"/>
        <i val="0"/>
        <strike val="0"/>
        <condense val="0"/>
        <extend val="0"/>
        <outline val="0"/>
        <shadow val="0"/>
        <u val="none"/>
        <vertAlign val="baseline"/>
        <sz val="10"/>
        <color theme="1"/>
        <name val="Calibri"/>
        <scheme val="minor"/>
      </font>
      <numFmt numFmtId="3" formatCode="#,##0"/>
      <alignment horizontal="general" vertical="center" textRotation="0" wrapText="1" indent="0" justifyLastLine="0" shrinkToFit="0" readingOrder="0"/>
    </dxf>
    <dxf>
      <font>
        <b val="0"/>
        <i val="0"/>
        <strike val="0"/>
        <condense val="0"/>
        <extend val="0"/>
        <outline val="0"/>
        <shadow val="0"/>
        <u val="none"/>
        <vertAlign val="baseline"/>
        <sz val="10"/>
        <color theme="1"/>
        <name val="Calibri"/>
        <scheme val="minor"/>
      </font>
      <numFmt numFmtId="3" formatCode="#,##0"/>
      <alignment horizontal="center" vertical="center" textRotation="0" wrapText="1" indent="0" justifyLastLine="0" shrinkToFit="0" readingOrder="0"/>
    </dxf>
    <dxf>
      <font>
        <b val="0"/>
        <i val="0"/>
        <strike val="0"/>
        <condense val="0"/>
        <extend val="0"/>
        <outline val="0"/>
        <shadow val="0"/>
        <u val="none"/>
        <vertAlign val="baseline"/>
        <sz val="10"/>
        <color theme="1"/>
        <name val="Calibri"/>
        <scheme val="minor"/>
      </font>
      <numFmt numFmtId="0" formatCode="General"/>
      <alignment horizontal="general" vertical="center" textRotation="0" wrapText="1" indent="0" justifyLastLine="0" shrinkToFit="0" readingOrder="0"/>
    </dxf>
    <dxf>
      <font>
        <b val="0"/>
        <i val="0"/>
        <strike val="0"/>
        <condense val="0"/>
        <extend val="0"/>
        <outline val="0"/>
        <shadow val="0"/>
        <u val="none"/>
        <vertAlign val="baseline"/>
        <sz val="10"/>
        <color theme="1"/>
        <name val="Calibri"/>
        <scheme val="minor"/>
      </font>
      <alignment horizontal="general" vertical="center" textRotation="0" wrapText="1" indent="0" justifyLastLine="0" shrinkToFit="0" readingOrder="0"/>
    </dxf>
    <dxf>
      <font>
        <b val="0"/>
        <i val="0"/>
        <strike val="0"/>
        <condense val="0"/>
        <extend val="0"/>
        <outline val="0"/>
        <shadow val="0"/>
        <u val="none"/>
        <vertAlign val="baseline"/>
        <sz val="10"/>
        <color theme="1"/>
        <name val="Calibri"/>
        <scheme val="minor"/>
      </font>
      <alignment horizontal="general" vertical="center" textRotation="0" wrapText="1" indent="0" justifyLastLine="0" shrinkToFit="0" readingOrder="0"/>
    </dxf>
    <dxf>
      <font>
        <b val="0"/>
        <i val="0"/>
        <strike val="0"/>
        <condense val="0"/>
        <extend val="0"/>
        <outline val="0"/>
        <shadow val="0"/>
        <u val="none"/>
        <vertAlign val="baseline"/>
        <sz val="10"/>
        <color rgb="FF000000"/>
        <name val="Calibri"/>
        <scheme val="none"/>
      </font>
      <alignment horizontal="general" vertical="center" textRotation="0" wrapText="1" indent="0" justifyLastLine="0" shrinkToFit="0" readingOrder="0"/>
    </dxf>
    <dxf>
      <font>
        <b val="0"/>
        <i val="0"/>
        <strike val="0"/>
        <condense val="0"/>
        <extend val="0"/>
        <outline val="0"/>
        <shadow val="0"/>
        <u val="none"/>
        <vertAlign val="baseline"/>
        <sz val="10"/>
        <color theme="1"/>
        <name val="Calibri"/>
        <scheme val="minor"/>
      </font>
      <alignment horizontal="center" vertical="center" textRotation="0" wrapText="1" indent="0" justifyLastLine="0" shrinkToFit="0" readingOrder="0"/>
    </dxf>
    <dxf>
      <font>
        <b val="0"/>
        <i val="0"/>
        <strike val="0"/>
        <condense val="0"/>
        <extend val="0"/>
        <outline val="0"/>
        <shadow val="0"/>
        <u val="none"/>
        <vertAlign val="baseline"/>
        <sz val="10"/>
        <color theme="1"/>
        <name val="Calibri"/>
        <scheme val="minor"/>
      </font>
      <numFmt numFmtId="3" formatCode="#,##0"/>
      <alignment horizontal="general" vertical="center" textRotation="0" wrapText="1" indent="0" justifyLastLine="0" shrinkToFit="0" readingOrder="0"/>
    </dxf>
    <dxf>
      <font>
        <b val="0"/>
        <i val="0"/>
        <strike val="0"/>
        <condense val="0"/>
        <extend val="0"/>
        <outline val="0"/>
        <shadow val="0"/>
        <u val="none"/>
        <vertAlign val="baseline"/>
        <sz val="10"/>
        <color theme="1"/>
        <name val="Calibri"/>
        <scheme val="minor"/>
      </font>
      <numFmt numFmtId="3" formatCode="#,##0"/>
      <alignment horizontal="general" vertical="center" textRotation="0" wrapText="1" indent="0" justifyLastLine="0" shrinkToFit="0" readingOrder="0"/>
    </dxf>
    <dxf>
      <font>
        <b val="0"/>
        <i val="0"/>
        <strike val="0"/>
        <condense val="0"/>
        <extend val="0"/>
        <outline val="0"/>
        <shadow val="0"/>
        <u val="none"/>
        <vertAlign val="baseline"/>
        <sz val="10"/>
        <color theme="1"/>
        <name val="Calibri"/>
        <scheme val="minor"/>
      </font>
      <numFmt numFmtId="3" formatCode="#,##0"/>
      <alignment horizontal="general" vertical="center" textRotation="0" wrapText="1" indent="0" justifyLastLine="0" shrinkToFit="0" readingOrder="0"/>
    </dxf>
    <dxf>
      <font>
        <b val="0"/>
        <i val="0"/>
        <strike val="0"/>
        <condense val="0"/>
        <extend val="0"/>
        <outline val="0"/>
        <shadow val="0"/>
        <u val="none"/>
        <vertAlign val="baseline"/>
        <sz val="10"/>
        <color theme="1"/>
        <name val="Calibri"/>
        <scheme val="minor"/>
      </font>
      <numFmt numFmtId="3" formatCode="#,##0"/>
      <alignment horizontal="general" vertical="center" textRotation="0" wrapText="1" indent="0" justifyLastLine="0" shrinkToFit="0" readingOrder="0"/>
    </dxf>
    <dxf>
      <font>
        <b val="0"/>
        <i val="0"/>
        <strike val="0"/>
        <condense val="0"/>
        <extend val="0"/>
        <outline val="0"/>
        <shadow val="0"/>
        <u val="none"/>
        <vertAlign val="baseline"/>
        <sz val="10"/>
        <color theme="1"/>
        <name val="Calibri"/>
        <scheme val="minor"/>
      </font>
      <numFmt numFmtId="3" formatCode="#,##0"/>
      <alignment horizontal="general" vertical="center" textRotation="0" wrapText="1" indent="0" justifyLastLine="0" shrinkToFit="0" readingOrder="0"/>
    </dxf>
    <dxf>
      <font>
        <b val="0"/>
        <i val="0"/>
        <strike val="0"/>
        <condense val="0"/>
        <extend val="0"/>
        <outline val="0"/>
        <shadow val="0"/>
        <u val="none"/>
        <vertAlign val="baseline"/>
        <sz val="10"/>
        <color theme="1"/>
        <name val="Calibri"/>
        <scheme val="minor"/>
      </font>
      <numFmt numFmtId="3" formatCode="#,##0"/>
      <alignment horizontal="general" vertical="center" textRotation="0" wrapText="1" indent="0" justifyLastLine="0" shrinkToFit="0" readingOrder="0"/>
    </dxf>
    <dxf>
      <font>
        <b val="0"/>
        <i val="0"/>
        <strike val="0"/>
        <condense val="0"/>
        <extend val="0"/>
        <outline val="0"/>
        <shadow val="0"/>
        <u val="none"/>
        <vertAlign val="baseline"/>
        <sz val="10"/>
        <color theme="1"/>
        <name val="Calibri"/>
        <scheme val="minor"/>
      </font>
      <numFmt numFmtId="3" formatCode="#,##0"/>
      <alignment horizontal="general" vertical="center" textRotation="0" wrapText="1" indent="0" justifyLastLine="0" shrinkToFit="0" readingOrder="0"/>
    </dxf>
    <dxf>
      <font>
        <b val="0"/>
        <i val="0"/>
        <strike val="0"/>
        <condense val="0"/>
        <extend val="0"/>
        <outline val="0"/>
        <shadow val="0"/>
        <u val="none"/>
        <vertAlign val="baseline"/>
        <sz val="10"/>
        <color theme="1"/>
        <name val="Calibri"/>
        <scheme val="minor"/>
      </font>
      <numFmt numFmtId="3" formatCode="#,##0"/>
      <alignment horizontal="center" vertical="center" textRotation="0" wrapText="1" indent="0" justifyLastLine="0" shrinkToFit="0" readingOrder="0"/>
    </dxf>
    <dxf>
      <font>
        <b val="0"/>
        <i val="0"/>
        <strike val="0"/>
        <condense val="0"/>
        <extend val="0"/>
        <outline val="0"/>
        <shadow val="0"/>
        <u val="none"/>
        <vertAlign val="baseline"/>
        <sz val="10"/>
        <color theme="1"/>
        <name val="Calibri"/>
        <scheme val="minor"/>
      </font>
      <numFmt numFmtId="0" formatCode="General"/>
      <alignment horizontal="general" vertical="center" textRotation="0" wrapText="1" indent="0" justifyLastLine="0" shrinkToFit="0" readingOrder="0"/>
    </dxf>
    <dxf>
      <font>
        <b val="0"/>
        <i val="0"/>
        <strike val="0"/>
        <condense val="0"/>
        <extend val="0"/>
        <outline val="0"/>
        <shadow val="0"/>
        <u val="none"/>
        <vertAlign val="baseline"/>
        <sz val="10"/>
        <color theme="1"/>
        <name val="Calibri"/>
        <scheme val="minor"/>
      </font>
      <alignment horizontal="general" vertical="center" textRotation="0" wrapText="1" indent="0" justifyLastLine="0" shrinkToFit="0" readingOrder="0"/>
    </dxf>
    <dxf>
      <font>
        <b val="0"/>
        <i val="0"/>
        <strike val="0"/>
        <condense val="0"/>
        <extend val="0"/>
        <outline val="0"/>
        <shadow val="0"/>
        <u val="none"/>
        <vertAlign val="baseline"/>
        <sz val="10"/>
        <color theme="1"/>
        <name val="Calibri"/>
        <scheme val="minor"/>
      </font>
      <alignment horizontal="general" vertical="center" textRotation="0" wrapText="1" indent="0" justifyLastLine="0" shrinkToFit="0" readingOrder="0"/>
    </dxf>
    <dxf>
      <font>
        <b val="0"/>
        <i val="0"/>
        <strike val="0"/>
        <condense val="0"/>
        <extend val="0"/>
        <outline val="0"/>
        <shadow val="0"/>
        <u val="none"/>
        <vertAlign val="baseline"/>
        <sz val="10"/>
        <color rgb="FF000000"/>
        <name val="Calibri"/>
        <scheme val="none"/>
      </font>
      <alignment horizontal="general" vertical="center" textRotation="0" wrapText="1" indent="0" justifyLastLine="0" shrinkToFit="0" readingOrder="0"/>
    </dxf>
    <dxf>
      <font>
        <b val="0"/>
        <i val="0"/>
        <strike val="0"/>
        <condense val="0"/>
        <extend val="0"/>
        <outline val="0"/>
        <shadow val="0"/>
        <u val="none"/>
        <vertAlign val="baseline"/>
        <sz val="10"/>
        <color theme="1"/>
        <name val="Calibri"/>
        <scheme val="minor"/>
      </font>
      <alignment horizontal="center" vertical="center" textRotation="0" wrapText="1" indent="0" justifyLastLine="0" shrinkToFit="0" readingOrder="0"/>
    </dxf>
    <dxf>
      <font>
        <b val="0"/>
        <i val="0"/>
        <strike val="0"/>
        <condense val="0"/>
        <extend val="0"/>
        <outline val="0"/>
        <shadow val="0"/>
        <u val="none"/>
        <vertAlign val="baseline"/>
        <sz val="10"/>
        <color theme="1"/>
        <name val="Calibri"/>
        <scheme val="minor"/>
      </font>
      <numFmt numFmtId="0" formatCode="General"/>
      <alignment horizontal="general" vertical="center" textRotation="0" wrapText="1" indent="0" justifyLastLine="0" shrinkToFit="0" readingOrder="0"/>
    </dxf>
    <dxf>
      <font>
        <b val="0"/>
        <i val="0"/>
        <strike val="0"/>
        <condense val="0"/>
        <extend val="0"/>
        <outline val="0"/>
        <shadow val="0"/>
        <u val="none"/>
        <vertAlign val="baseline"/>
        <sz val="10"/>
        <color theme="1"/>
        <name val="Calibri"/>
        <scheme val="minor"/>
      </font>
      <numFmt numFmtId="3" formatCode="#,##0"/>
      <alignment horizontal="general" vertical="center" textRotation="0" wrapText="1" indent="0" justifyLastLine="0" shrinkToFit="0" readingOrder="0"/>
    </dxf>
    <dxf>
      <font>
        <b val="0"/>
        <i val="0"/>
        <strike val="0"/>
        <condense val="0"/>
        <extend val="0"/>
        <outline val="0"/>
        <shadow val="0"/>
        <u val="none"/>
        <vertAlign val="baseline"/>
        <sz val="10"/>
        <color theme="1"/>
        <name val="Calibri"/>
        <scheme val="minor"/>
      </font>
      <numFmt numFmtId="3" formatCode="#,##0"/>
      <alignment horizontal="general" vertical="center" textRotation="0" wrapText="1" indent="0" justifyLastLine="0" shrinkToFit="0" readingOrder="0"/>
    </dxf>
    <dxf>
      <font>
        <b val="0"/>
        <i val="0"/>
        <strike val="0"/>
        <condense val="0"/>
        <extend val="0"/>
        <outline val="0"/>
        <shadow val="0"/>
        <u val="none"/>
        <vertAlign val="baseline"/>
        <sz val="10"/>
        <color theme="1"/>
        <name val="Calibri"/>
        <scheme val="minor"/>
      </font>
      <numFmt numFmtId="3" formatCode="#,##0"/>
      <alignment horizontal="general" vertical="center" textRotation="0" wrapText="1" indent="0" justifyLastLine="0" shrinkToFit="0" readingOrder="0"/>
    </dxf>
    <dxf>
      <font>
        <b val="0"/>
        <i val="0"/>
        <strike val="0"/>
        <condense val="0"/>
        <extend val="0"/>
        <outline val="0"/>
        <shadow val="0"/>
        <u val="none"/>
        <vertAlign val="baseline"/>
        <sz val="10"/>
        <color theme="1"/>
        <name val="Calibri"/>
        <scheme val="minor"/>
      </font>
      <numFmt numFmtId="3" formatCode="#,##0"/>
      <alignment horizontal="general" vertical="center" textRotation="0" wrapText="1" indent="0" justifyLastLine="0" shrinkToFit="0" readingOrder="0"/>
    </dxf>
    <dxf>
      <font>
        <b val="0"/>
        <i val="0"/>
        <strike val="0"/>
        <condense val="0"/>
        <extend val="0"/>
        <outline val="0"/>
        <shadow val="0"/>
        <u val="none"/>
        <vertAlign val="baseline"/>
        <sz val="10"/>
        <color theme="1"/>
        <name val="Calibri"/>
        <scheme val="minor"/>
      </font>
      <numFmt numFmtId="3" formatCode="#,##0"/>
      <alignment horizontal="general" vertical="center" textRotation="0" wrapText="1" indent="0" justifyLastLine="0" shrinkToFit="0" readingOrder="0"/>
    </dxf>
    <dxf>
      <font>
        <b val="0"/>
        <i val="0"/>
        <strike val="0"/>
        <condense val="0"/>
        <extend val="0"/>
        <outline val="0"/>
        <shadow val="0"/>
        <u val="none"/>
        <vertAlign val="baseline"/>
        <sz val="10"/>
        <color theme="1"/>
        <name val="Calibri"/>
        <scheme val="minor"/>
      </font>
      <numFmt numFmtId="3" formatCode="#,##0"/>
      <alignment horizontal="center" vertical="center" textRotation="0" wrapText="1" indent="0" justifyLastLine="0" shrinkToFit="0" readingOrder="0"/>
    </dxf>
    <dxf>
      <font>
        <b val="0"/>
        <i val="0"/>
        <strike val="0"/>
        <condense val="0"/>
        <extend val="0"/>
        <outline val="0"/>
        <shadow val="0"/>
        <u val="none"/>
        <vertAlign val="baseline"/>
        <sz val="10"/>
        <color theme="1"/>
        <name val="Calibri"/>
        <scheme val="minor"/>
      </font>
      <numFmt numFmtId="0" formatCode="General"/>
      <alignment horizontal="general" vertical="center" textRotation="0" wrapText="1" indent="0" justifyLastLine="0" shrinkToFit="0" readingOrder="0"/>
    </dxf>
    <dxf>
      <font>
        <b val="0"/>
        <i val="0"/>
        <strike val="0"/>
        <condense val="0"/>
        <extend val="0"/>
        <outline val="0"/>
        <shadow val="0"/>
        <u val="none"/>
        <vertAlign val="baseline"/>
        <sz val="10"/>
        <color theme="1"/>
        <name val="Calibri"/>
        <scheme val="minor"/>
      </font>
      <alignment horizontal="general" vertical="center" textRotation="0" wrapText="1" indent="0" justifyLastLine="0" shrinkToFit="0" readingOrder="0"/>
    </dxf>
    <dxf>
      <font>
        <b val="0"/>
        <i val="0"/>
        <strike val="0"/>
        <condense val="0"/>
        <extend val="0"/>
        <outline val="0"/>
        <shadow val="0"/>
        <u val="none"/>
        <vertAlign val="baseline"/>
        <sz val="10"/>
        <color theme="1"/>
        <name val="Calibri"/>
        <scheme val="minor"/>
      </font>
      <alignment horizontal="general" vertical="center" textRotation="0" wrapText="1" indent="0" justifyLastLine="0" shrinkToFit="0" readingOrder="0"/>
    </dxf>
    <dxf>
      <font>
        <b val="0"/>
        <i val="0"/>
        <strike val="0"/>
        <condense val="0"/>
        <extend val="0"/>
        <outline val="0"/>
        <shadow val="0"/>
        <u val="none"/>
        <vertAlign val="baseline"/>
        <sz val="10"/>
        <color rgb="FF000000"/>
        <name val="Calibri"/>
        <scheme val="none"/>
      </font>
      <alignment horizontal="general" vertical="center" textRotation="0" wrapText="1" indent="0" justifyLastLine="0" shrinkToFit="0" readingOrder="0"/>
    </dxf>
    <dxf>
      <font>
        <b val="0"/>
        <i val="0"/>
        <strike val="0"/>
        <condense val="0"/>
        <extend val="0"/>
        <outline val="0"/>
        <shadow val="0"/>
        <u val="none"/>
        <vertAlign val="baseline"/>
        <sz val="10"/>
        <color theme="1"/>
        <name val="Calibri"/>
        <scheme val="minor"/>
      </font>
      <alignment horizontal="center" vertical="center" textRotation="0" wrapText="1" indent="0" justifyLastLine="0" shrinkToFit="0" readingOrder="0"/>
    </dxf>
    <dxf>
      <font>
        <b val="0"/>
        <i val="0"/>
        <strike val="0"/>
        <condense val="0"/>
        <extend val="0"/>
        <outline val="0"/>
        <shadow val="0"/>
        <u val="none"/>
        <vertAlign val="baseline"/>
        <sz val="10"/>
        <color theme="1"/>
        <name val="Calibri"/>
        <scheme val="minor"/>
      </font>
      <numFmt numFmtId="0" formatCode="General"/>
      <alignment horizontal="general" vertical="center" textRotation="0" wrapText="1" indent="0" justifyLastLine="0" shrinkToFit="0" readingOrder="0"/>
    </dxf>
    <dxf>
      <font>
        <b val="0"/>
        <i val="0"/>
        <strike val="0"/>
        <condense val="0"/>
        <extend val="0"/>
        <outline val="0"/>
        <shadow val="0"/>
        <u val="none"/>
        <vertAlign val="baseline"/>
        <sz val="10"/>
        <color theme="1"/>
        <name val="Calibri"/>
        <scheme val="minor"/>
      </font>
      <numFmt numFmtId="3" formatCode="#,##0"/>
      <alignment horizontal="general" vertical="center" textRotation="0" wrapText="1" indent="0" justifyLastLine="0" shrinkToFit="0" readingOrder="0"/>
    </dxf>
    <dxf>
      <font>
        <b val="0"/>
        <i val="0"/>
        <strike val="0"/>
        <condense val="0"/>
        <extend val="0"/>
        <outline val="0"/>
        <shadow val="0"/>
        <u val="none"/>
        <vertAlign val="baseline"/>
        <sz val="10"/>
        <color theme="1"/>
        <name val="Calibri"/>
        <scheme val="minor"/>
      </font>
      <numFmt numFmtId="3" formatCode="#,##0"/>
      <alignment horizontal="general" vertical="center" textRotation="0" wrapText="1" indent="0" justifyLastLine="0" shrinkToFit="0" readingOrder="0"/>
    </dxf>
    <dxf>
      <font>
        <b val="0"/>
        <i val="0"/>
        <strike val="0"/>
        <condense val="0"/>
        <extend val="0"/>
        <outline val="0"/>
        <shadow val="0"/>
        <u val="none"/>
        <vertAlign val="baseline"/>
        <sz val="10"/>
        <color theme="1"/>
        <name val="Calibri"/>
        <scheme val="minor"/>
      </font>
      <numFmt numFmtId="3" formatCode="#,##0"/>
      <alignment horizontal="general" vertical="center" textRotation="0" wrapText="1" indent="0" justifyLastLine="0" shrinkToFit="0" readingOrder="0"/>
    </dxf>
    <dxf>
      <font>
        <b val="0"/>
        <i val="0"/>
        <strike val="0"/>
        <condense val="0"/>
        <extend val="0"/>
        <outline val="0"/>
        <shadow val="0"/>
        <u val="none"/>
        <vertAlign val="baseline"/>
        <sz val="10"/>
        <color theme="1"/>
        <name val="Calibri"/>
        <scheme val="minor"/>
      </font>
      <numFmt numFmtId="3" formatCode="#,##0"/>
      <alignment horizontal="general" vertical="center" textRotation="0" wrapText="1" indent="0" justifyLastLine="0" shrinkToFit="0" readingOrder="0"/>
    </dxf>
    <dxf>
      <font>
        <b val="0"/>
        <i val="0"/>
        <strike val="0"/>
        <condense val="0"/>
        <extend val="0"/>
        <outline val="0"/>
        <shadow val="0"/>
        <u val="none"/>
        <vertAlign val="baseline"/>
        <sz val="10"/>
        <color theme="1"/>
        <name val="Calibri"/>
        <scheme val="minor"/>
      </font>
      <numFmt numFmtId="3" formatCode="#,##0"/>
      <alignment horizontal="general" vertical="center" textRotation="0" wrapText="1" indent="0" justifyLastLine="0" shrinkToFit="0" readingOrder="0"/>
    </dxf>
    <dxf>
      <font>
        <b val="0"/>
        <i val="0"/>
        <strike val="0"/>
        <condense val="0"/>
        <extend val="0"/>
        <outline val="0"/>
        <shadow val="0"/>
        <u val="none"/>
        <vertAlign val="baseline"/>
        <sz val="10"/>
        <color theme="1"/>
        <name val="Calibri"/>
        <scheme val="minor"/>
      </font>
      <numFmt numFmtId="3" formatCode="#,##0"/>
      <alignment horizontal="center" vertical="center" textRotation="0" wrapText="1" indent="0" justifyLastLine="0" shrinkToFit="0" readingOrder="0"/>
    </dxf>
    <dxf>
      <font>
        <b val="0"/>
        <i val="0"/>
        <strike val="0"/>
        <condense val="0"/>
        <extend val="0"/>
        <outline val="0"/>
        <shadow val="0"/>
        <u val="none"/>
        <vertAlign val="baseline"/>
        <sz val="10"/>
        <color theme="1"/>
        <name val="Calibri"/>
        <scheme val="minor"/>
      </font>
      <numFmt numFmtId="0" formatCode="General"/>
      <alignment horizontal="general" vertical="center" textRotation="0" wrapText="1" indent="0" justifyLastLine="0" shrinkToFit="0" readingOrder="0"/>
    </dxf>
    <dxf>
      <font>
        <b val="0"/>
        <i val="0"/>
        <strike val="0"/>
        <condense val="0"/>
        <extend val="0"/>
        <outline val="0"/>
        <shadow val="0"/>
        <u val="none"/>
        <vertAlign val="baseline"/>
        <sz val="10"/>
        <color theme="1"/>
        <name val="Calibri"/>
        <scheme val="minor"/>
      </font>
      <alignment horizontal="general" vertical="center" textRotation="0" wrapText="1" indent="0" justifyLastLine="0" shrinkToFit="0" readingOrder="0"/>
    </dxf>
    <dxf>
      <font>
        <b val="0"/>
        <i val="0"/>
        <strike val="0"/>
        <condense val="0"/>
        <extend val="0"/>
        <outline val="0"/>
        <shadow val="0"/>
        <u val="none"/>
        <vertAlign val="baseline"/>
        <sz val="10"/>
        <color theme="1"/>
        <name val="Calibri"/>
        <scheme val="minor"/>
      </font>
      <alignment horizontal="general" vertical="center" textRotation="0" wrapText="1" indent="0" justifyLastLine="0" shrinkToFit="0" readingOrder="0"/>
    </dxf>
    <dxf>
      <font>
        <b val="0"/>
        <i val="0"/>
        <strike val="0"/>
        <condense val="0"/>
        <extend val="0"/>
        <outline val="0"/>
        <shadow val="0"/>
        <u val="none"/>
        <vertAlign val="baseline"/>
        <sz val="10"/>
        <color theme="1"/>
        <name val="Calibri"/>
        <scheme val="minor"/>
      </font>
      <alignment horizontal="general" vertical="center" textRotation="0" wrapText="1" indent="0" justifyLastLine="0" shrinkToFit="0" readingOrder="0"/>
    </dxf>
    <dxf>
      <font>
        <b val="0"/>
        <i val="0"/>
        <strike val="0"/>
        <condense val="0"/>
        <extend val="0"/>
        <outline val="0"/>
        <shadow val="0"/>
        <u val="none"/>
        <vertAlign val="baseline"/>
        <sz val="10"/>
        <color theme="1"/>
        <name val="Calibri"/>
        <scheme val="minor"/>
      </font>
      <alignment horizontal="center" vertical="center" textRotation="0" wrapText="1" indent="0" justifyLastLine="0" shrinkToFit="0" readingOrder="0"/>
    </dxf>
    <dxf>
      <font>
        <b val="0"/>
        <i val="0"/>
        <strike val="0"/>
        <condense val="0"/>
        <extend val="0"/>
        <outline val="0"/>
        <shadow val="0"/>
        <u val="none"/>
        <vertAlign val="baseline"/>
        <sz val="10"/>
        <color theme="1"/>
        <name val="Calibri"/>
        <scheme val="minor"/>
      </font>
      <numFmt numFmtId="164" formatCode="#,##0.0"/>
      <fill>
        <patternFill patternType="none">
          <fgColor indexed="64"/>
          <bgColor indexed="65"/>
        </patternFill>
      </fill>
      <alignment horizontal="right" vertical="center" textRotation="0" wrapText="1" indent="0" justifyLastLine="0" shrinkToFit="0" readingOrder="0"/>
    </dxf>
    <dxf>
      <font>
        <b val="0"/>
        <strike val="0"/>
        <outline val="0"/>
        <shadow val="0"/>
        <u val="none"/>
        <vertAlign val="baseline"/>
        <sz val="10"/>
        <color theme="1"/>
        <name val="Calibri"/>
        <scheme val="minor"/>
      </font>
      <numFmt numFmtId="164" formatCode="#,##0.0"/>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10"/>
        <color theme="1"/>
        <name val="Calibri"/>
        <scheme val="minor"/>
      </font>
      <numFmt numFmtId="3" formatCode="#,##0"/>
      <fill>
        <patternFill patternType="none">
          <fgColor indexed="64"/>
          <bgColor indexed="65"/>
        </patternFill>
      </fill>
      <alignment horizontal="right" vertical="center" textRotation="0" wrapText="1" indent="0" justifyLastLine="0" shrinkToFit="0" readingOrder="0"/>
    </dxf>
    <dxf>
      <font>
        <b val="0"/>
        <strike val="0"/>
        <outline val="0"/>
        <shadow val="0"/>
        <u val="none"/>
        <vertAlign val="baseline"/>
        <sz val="10"/>
        <color theme="1"/>
        <name val="Calibri"/>
        <scheme val="minor"/>
      </font>
      <numFmt numFmtId="3" formatCode="#,##0"/>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10"/>
        <color theme="1"/>
        <name val="Calibri"/>
        <scheme val="minor"/>
      </font>
      <numFmt numFmtId="3" formatCode="#,##0"/>
      <fill>
        <patternFill patternType="none">
          <fgColor indexed="64"/>
          <bgColor indexed="65"/>
        </patternFill>
      </fill>
      <alignment horizontal="right" vertical="center" textRotation="0" wrapText="1" indent="0" justifyLastLine="0" shrinkToFit="0" readingOrder="0"/>
    </dxf>
    <dxf>
      <font>
        <b val="0"/>
        <strike val="0"/>
        <outline val="0"/>
        <shadow val="0"/>
        <u val="none"/>
        <vertAlign val="baseline"/>
        <sz val="10"/>
        <color theme="1"/>
        <name val="Calibri"/>
        <scheme val="minor"/>
      </font>
      <numFmt numFmtId="3" formatCode="#,##0"/>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10"/>
        <color theme="1"/>
        <name val="Calibri"/>
        <scheme val="minor"/>
      </font>
      <numFmt numFmtId="3" formatCode="#,##0"/>
      <fill>
        <patternFill patternType="none">
          <fgColor indexed="64"/>
          <bgColor indexed="65"/>
        </patternFill>
      </fill>
      <alignment horizontal="right" vertical="center" textRotation="0" wrapText="1" indent="0" justifyLastLine="0" shrinkToFit="0" readingOrder="0"/>
    </dxf>
    <dxf>
      <font>
        <b val="0"/>
        <strike val="0"/>
        <outline val="0"/>
        <shadow val="0"/>
        <u val="none"/>
        <vertAlign val="baseline"/>
        <sz val="10"/>
        <color theme="1"/>
        <name val="Calibri"/>
        <scheme val="minor"/>
      </font>
      <numFmt numFmtId="3" formatCode="#,##0"/>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10"/>
        <color theme="1"/>
        <name val="Calibri"/>
        <scheme val="minor"/>
      </font>
      <numFmt numFmtId="3" formatCode="#,##0"/>
      <fill>
        <patternFill patternType="none">
          <fgColor indexed="64"/>
          <bgColor indexed="65"/>
        </patternFill>
      </fill>
      <alignment horizontal="left" vertical="center" textRotation="0" wrapText="1" indent="0" justifyLastLine="0" shrinkToFit="0" readingOrder="0"/>
    </dxf>
    <dxf>
      <font>
        <b val="0"/>
        <strike val="0"/>
        <outline val="0"/>
        <shadow val="0"/>
        <u val="none"/>
        <vertAlign val="baseline"/>
        <sz val="10"/>
        <color theme="1"/>
        <name val="Calibri"/>
        <scheme val="minor"/>
      </font>
      <numFmt numFmtId="3" formatCode="#,##0"/>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0"/>
        <color theme="1"/>
        <name val="Calibri"/>
        <scheme val="minor"/>
      </font>
      <numFmt numFmtId="0" formatCode="General"/>
      <fill>
        <patternFill patternType="none">
          <fgColor indexed="64"/>
          <bgColor indexed="65"/>
        </patternFill>
      </fill>
      <alignment horizontal="center" vertical="center" textRotation="0" wrapText="1" indent="0" justifyLastLine="0" shrinkToFit="0" readingOrder="0"/>
    </dxf>
    <dxf>
      <font>
        <b val="0"/>
        <strike val="0"/>
        <outline val="0"/>
        <shadow val="0"/>
        <u val="none"/>
        <vertAlign val="baseline"/>
        <sz val="10"/>
        <color theme="1"/>
        <name val="Calibri"/>
        <scheme val="minor"/>
      </font>
      <numFmt numFmtId="0" formatCode="General"/>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0"/>
        <color theme="1"/>
        <name val="Calibri"/>
        <scheme val="minor"/>
      </font>
      <numFmt numFmtId="0" formatCode="General"/>
      <fill>
        <patternFill patternType="none">
          <fgColor indexed="64"/>
          <bgColor indexed="65"/>
        </patternFill>
      </fill>
      <alignment horizontal="left" vertical="center" textRotation="0" wrapText="1" indent="0" justifyLastLine="0" shrinkToFit="0" readingOrder="0"/>
    </dxf>
    <dxf>
      <font>
        <b val="0"/>
        <strike val="0"/>
        <outline val="0"/>
        <shadow val="0"/>
        <u val="none"/>
        <vertAlign val="baseline"/>
        <sz val="10"/>
        <color theme="1"/>
        <name val="Calibri"/>
        <scheme val="minor"/>
      </font>
      <numFmt numFmtId="0" formatCode="General"/>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0"/>
        <color theme="1"/>
        <name val="Calibri"/>
        <scheme val="minor"/>
      </font>
      <numFmt numFmtId="0" formatCode="General"/>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0"/>
        <color theme="1"/>
        <name val="Calibri"/>
        <scheme val="minor"/>
      </font>
      <numFmt numFmtId="0" formatCode="General"/>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0"/>
        <color theme="1"/>
        <name val="Calibri"/>
        <scheme val="minor"/>
      </font>
      <fill>
        <patternFill patternType="solid">
          <fgColor indexed="64"/>
          <bgColor rgb="FFC00000"/>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Calibri"/>
        <scheme val="minor"/>
      </font>
      <numFmt numFmtId="0" formatCode="General"/>
      <fill>
        <patternFill patternType="none">
          <fgColor indexed="64"/>
          <bgColor indexed="65"/>
        </patternFill>
      </fill>
      <alignment horizontal="center" vertical="center" textRotation="0" wrapText="1" indent="0" justifyLastLine="0" shrinkToFit="0" readingOrder="0"/>
    </dxf>
    <dxf>
      <font>
        <b val="0"/>
        <strike val="0"/>
        <outline val="0"/>
        <shadow val="0"/>
        <u val="none"/>
        <vertAlign val="baseline"/>
        <sz val="10"/>
        <color rgb="FF000000"/>
        <name val="Calibri"/>
        <scheme val="none"/>
      </font>
      <fill>
        <patternFill patternType="none">
          <fgColor rgb="FF000000"/>
          <bgColor rgb="FFFFFFFF"/>
        </patternFill>
      </fill>
      <alignment vertical="center" textRotation="0" wrapText="1" indent="0" justifyLastLine="0" shrinkToFit="0" readingOrder="0"/>
    </dxf>
    <dxf>
      <font>
        <b/>
        <i val="0"/>
        <strike val="0"/>
        <condense val="0"/>
        <extend val="0"/>
        <outline val="0"/>
        <shadow val="0"/>
        <u val="none"/>
        <vertAlign val="baseline"/>
        <sz val="10"/>
        <color theme="1"/>
        <name val="Calibri"/>
        <scheme val="minor"/>
      </font>
      <fill>
        <patternFill patternType="none">
          <fgColor indexed="64"/>
          <bgColor auto="1"/>
        </patternFill>
      </fill>
      <alignment horizontal="center" vertical="center" textRotation="0" wrapText="1" indent="0" justifyLastLine="0" shrinkToFit="0" readingOrder="0"/>
    </dxf>
    <dxf>
      <font>
        <b val="0"/>
        <strike val="0"/>
        <outline val="0"/>
        <shadow val="0"/>
        <u val="none"/>
        <vertAlign val="baseline"/>
        <sz val="10"/>
        <color theme="1"/>
        <name val="Calibri"/>
        <scheme val="minor"/>
      </font>
      <numFmt numFmtId="164" formatCode="#,##0.0"/>
      <fill>
        <patternFill patternType="none">
          <fgColor indexed="64"/>
          <bgColor indexed="65"/>
        </patternFill>
      </fill>
      <alignment horizontal="right" vertical="center" textRotation="0" wrapText="1" indent="0" justifyLastLine="0" shrinkToFit="0" readingOrder="0"/>
    </dxf>
    <dxf>
      <font>
        <b val="0"/>
        <strike val="0"/>
        <outline val="0"/>
        <shadow val="0"/>
        <u val="none"/>
        <vertAlign val="baseline"/>
        <sz val="10"/>
        <color theme="1"/>
        <name val="Calibri"/>
        <scheme val="minor"/>
      </font>
      <numFmt numFmtId="164" formatCode="#,##0.0"/>
      <fill>
        <patternFill patternType="none">
          <fgColor indexed="64"/>
          <bgColor indexed="65"/>
        </patternFill>
      </fill>
      <alignment horizontal="right" vertical="center" textRotation="0" wrapText="1" indent="0" justifyLastLine="0" shrinkToFit="0" readingOrder="0"/>
    </dxf>
    <dxf>
      <font>
        <b val="0"/>
        <strike val="0"/>
        <outline val="0"/>
        <shadow val="0"/>
        <u val="none"/>
        <vertAlign val="baseline"/>
        <sz val="10"/>
        <color theme="1"/>
        <name val="Calibri"/>
        <scheme val="minor"/>
      </font>
      <numFmt numFmtId="164" formatCode="#,##0.0"/>
      <fill>
        <patternFill patternType="none">
          <fgColor indexed="64"/>
          <bgColor indexed="65"/>
        </patternFill>
      </fill>
      <alignment horizontal="right" vertical="center" textRotation="0" wrapText="1" indent="0" justifyLastLine="0" shrinkToFit="0" readingOrder="0"/>
    </dxf>
    <dxf>
      <font>
        <b val="0"/>
        <strike val="0"/>
        <outline val="0"/>
        <shadow val="0"/>
        <u val="none"/>
        <vertAlign val="baseline"/>
        <sz val="10"/>
        <color theme="1"/>
        <name val="Calibri"/>
        <scheme val="minor"/>
      </font>
      <numFmt numFmtId="164" formatCode="#,##0.0"/>
      <fill>
        <patternFill patternType="none">
          <fgColor indexed="64"/>
          <bgColor indexed="65"/>
        </patternFill>
      </fill>
      <alignment horizontal="right" vertical="center" textRotation="0" wrapText="1" indent="0" justifyLastLine="0" shrinkToFit="0" readingOrder="0"/>
    </dxf>
    <dxf>
      <font>
        <b val="0"/>
        <strike val="0"/>
        <outline val="0"/>
        <shadow val="0"/>
        <u val="none"/>
        <vertAlign val="baseline"/>
        <sz val="10"/>
        <color theme="1"/>
        <name val="Calibri"/>
        <scheme val="minor"/>
      </font>
      <numFmt numFmtId="164" formatCode="#,##0.0"/>
      <fill>
        <patternFill patternType="none">
          <fgColor indexed="64"/>
          <bgColor indexed="65"/>
        </patternFill>
      </fill>
      <alignment horizontal="right" vertical="center" textRotation="0" wrapText="1" indent="0" justifyLastLine="0" shrinkToFit="0" readingOrder="0"/>
    </dxf>
    <dxf>
      <font>
        <b val="0"/>
        <strike val="0"/>
        <outline val="0"/>
        <shadow val="0"/>
        <u val="none"/>
        <vertAlign val="baseline"/>
        <sz val="10"/>
        <color theme="1"/>
        <name val="Calibri"/>
        <scheme val="minor"/>
      </font>
      <numFmt numFmtId="164" formatCode="#,##0.0"/>
      <fill>
        <patternFill patternType="none">
          <fgColor indexed="64"/>
          <bgColor indexed="65"/>
        </patternFill>
      </fill>
      <alignment horizontal="right" vertical="center" textRotation="0" wrapText="1" indent="0" justifyLastLine="0" shrinkToFit="0" readingOrder="0"/>
    </dxf>
    <dxf>
      <font>
        <b val="0"/>
        <strike val="0"/>
        <outline val="0"/>
        <shadow val="0"/>
        <u val="none"/>
        <vertAlign val="baseline"/>
        <sz val="10"/>
        <color theme="1"/>
        <name val="Calibri"/>
        <scheme val="minor"/>
      </font>
      <numFmt numFmtId="3" formatCode="#,##0"/>
      <fill>
        <patternFill patternType="none">
          <fgColor indexed="64"/>
          <bgColor indexed="65"/>
        </patternFill>
      </fill>
      <alignment horizontal="right" vertical="center" textRotation="0" wrapText="1" indent="0" justifyLastLine="0" shrinkToFit="0" readingOrder="0"/>
    </dxf>
    <dxf>
      <font>
        <b val="0"/>
        <strike val="0"/>
        <outline val="0"/>
        <shadow val="0"/>
        <u val="none"/>
        <vertAlign val="baseline"/>
        <sz val="10"/>
        <color theme="1"/>
        <name val="Calibri"/>
        <scheme val="minor"/>
      </font>
      <numFmt numFmtId="3" formatCode="#,##0"/>
      <fill>
        <patternFill patternType="none">
          <fgColor indexed="64"/>
          <bgColor indexed="65"/>
        </patternFill>
      </fill>
      <alignment horizontal="right" vertical="center" textRotation="0" wrapText="1" indent="0" justifyLastLine="0" shrinkToFit="0" readingOrder="0"/>
    </dxf>
    <dxf>
      <font>
        <b val="0"/>
        <strike val="0"/>
        <outline val="0"/>
        <shadow val="0"/>
        <u val="none"/>
        <vertAlign val="baseline"/>
        <sz val="10"/>
        <color theme="1"/>
        <name val="Calibri"/>
        <scheme val="minor"/>
      </font>
      <numFmt numFmtId="3" formatCode="#,##0"/>
      <fill>
        <patternFill patternType="none">
          <fgColor indexed="64"/>
          <bgColor indexed="65"/>
        </patternFill>
      </fill>
      <alignment horizontal="right" vertical="center" textRotation="0" wrapText="1" indent="0" justifyLastLine="0" shrinkToFit="0" readingOrder="0"/>
    </dxf>
    <dxf>
      <font>
        <b val="0"/>
        <strike val="0"/>
        <outline val="0"/>
        <shadow val="0"/>
        <u val="none"/>
        <vertAlign val="baseline"/>
        <sz val="10"/>
        <color theme="1"/>
        <name val="Calibri"/>
        <scheme val="minor"/>
      </font>
      <numFmt numFmtId="3" formatCode="#,##0"/>
      <fill>
        <patternFill patternType="none">
          <fgColor indexed="64"/>
          <bgColor indexed="65"/>
        </patternFill>
      </fill>
      <alignment horizontal="right" vertical="center" textRotation="0" wrapText="1" indent="0" justifyLastLine="0" shrinkToFit="0" readingOrder="0"/>
    </dxf>
    <dxf>
      <font>
        <b val="0"/>
        <strike val="0"/>
        <outline val="0"/>
        <shadow val="0"/>
        <u val="none"/>
        <vertAlign val="baseline"/>
        <sz val="10"/>
        <color theme="1"/>
        <name val="Calibri"/>
        <scheme val="minor"/>
      </font>
      <numFmt numFmtId="3" formatCode="#,##0"/>
      <fill>
        <patternFill patternType="none">
          <fgColor indexed="64"/>
          <bgColor indexed="65"/>
        </patternFill>
      </fill>
      <alignment horizontal="right" vertical="center" textRotation="0" wrapText="1" indent="0" justifyLastLine="0" shrinkToFit="0" readingOrder="0"/>
    </dxf>
    <dxf>
      <font>
        <b val="0"/>
        <strike val="0"/>
        <outline val="0"/>
        <shadow val="0"/>
        <u val="none"/>
        <vertAlign val="baseline"/>
        <sz val="10"/>
        <color theme="1"/>
        <name val="Calibri"/>
        <scheme val="minor"/>
      </font>
      <numFmt numFmtId="3" formatCode="#,##0"/>
      <fill>
        <patternFill patternType="none">
          <fgColor indexed="64"/>
          <bgColor indexed="65"/>
        </patternFill>
      </fill>
      <alignment horizontal="right" vertical="center" textRotation="0" wrapText="1" indent="0" justifyLastLine="0" shrinkToFit="0" readingOrder="0"/>
    </dxf>
    <dxf>
      <font>
        <b val="0"/>
        <strike val="0"/>
        <outline val="0"/>
        <shadow val="0"/>
        <u val="none"/>
        <vertAlign val="baseline"/>
        <sz val="10"/>
        <color theme="1"/>
        <name val="Calibri"/>
        <scheme val="minor"/>
      </font>
      <numFmt numFmtId="3" formatCode="#,##0"/>
      <fill>
        <patternFill patternType="none">
          <fgColor indexed="64"/>
          <bgColor indexed="65"/>
        </patternFill>
      </fill>
      <alignment horizontal="right" vertical="center" textRotation="0" wrapText="1" indent="0" justifyLastLine="0" shrinkToFit="0" readingOrder="0"/>
    </dxf>
    <dxf>
      <font>
        <b val="0"/>
        <strike val="0"/>
        <outline val="0"/>
        <shadow val="0"/>
        <u val="none"/>
        <vertAlign val="baseline"/>
        <sz val="10"/>
        <color theme="1"/>
        <name val="Calibri"/>
        <scheme val="minor"/>
      </font>
      <numFmt numFmtId="3" formatCode="#,##0"/>
      <fill>
        <patternFill patternType="none">
          <fgColor indexed="64"/>
          <bgColor indexed="65"/>
        </patternFill>
      </fill>
      <alignment horizontal="right" vertical="center" textRotation="0" wrapText="1" indent="0" justifyLastLine="0" shrinkToFit="0" readingOrder="0"/>
    </dxf>
    <dxf>
      <font>
        <b val="0"/>
        <strike val="0"/>
        <outline val="0"/>
        <shadow val="0"/>
        <u val="none"/>
        <vertAlign val="baseline"/>
        <sz val="10"/>
        <color theme="1"/>
        <name val="Calibri"/>
        <scheme val="minor"/>
      </font>
      <numFmt numFmtId="3" formatCode="#,##0"/>
      <fill>
        <patternFill patternType="none">
          <fgColor indexed="64"/>
          <bgColor indexed="65"/>
        </patternFill>
      </fill>
      <alignment horizontal="right" vertical="center" textRotation="0" wrapText="1" indent="0" justifyLastLine="0" shrinkToFit="0" readingOrder="0"/>
    </dxf>
    <dxf>
      <font>
        <b val="0"/>
        <strike val="0"/>
        <outline val="0"/>
        <shadow val="0"/>
        <u val="none"/>
        <vertAlign val="baseline"/>
        <sz val="10"/>
        <color theme="1"/>
        <name val="Calibri"/>
        <scheme val="minor"/>
      </font>
      <numFmt numFmtId="0" formatCode="General"/>
      <fill>
        <patternFill patternType="none">
          <fgColor indexed="64"/>
          <bgColor indexed="65"/>
        </patternFill>
      </fill>
      <alignment horizontal="right" vertical="center" textRotation="0" wrapText="1" indent="0" justifyLastLine="0" shrinkToFit="0" readingOrder="0"/>
    </dxf>
    <dxf>
      <font>
        <b val="0"/>
        <strike val="0"/>
        <outline val="0"/>
        <shadow val="0"/>
        <u val="none"/>
        <vertAlign val="baseline"/>
        <sz val="10"/>
        <color theme="1"/>
        <name val="Calibri"/>
        <scheme val="minor"/>
      </font>
      <numFmt numFmtId="0" formatCode="General"/>
      <fill>
        <patternFill patternType="none">
          <fgColor indexed="64"/>
          <bgColor indexed="65"/>
        </patternFill>
      </fill>
      <alignment horizontal="center" vertical="center" textRotation="0" wrapText="1" indent="0" justifyLastLine="0" shrinkToFit="0" readingOrder="0"/>
    </dxf>
    <dxf>
      <font>
        <b val="0"/>
        <strike val="0"/>
        <outline val="0"/>
        <shadow val="0"/>
        <u val="none"/>
        <vertAlign val="baseline"/>
        <sz val="10"/>
        <color theme="1"/>
        <name val="Calibri"/>
        <scheme val="minor"/>
      </font>
      <numFmt numFmtId="0" formatCode="General"/>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0"/>
        <color theme="1"/>
        <name val="Calibri"/>
        <scheme val="minor"/>
      </font>
      <numFmt numFmtId="0" formatCode="General"/>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0"/>
        <color theme="1"/>
        <name val="Calibri"/>
        <scheme val="minor"/>
      </font>
      <numFmt numFmtId="0" formatCode="General"/>
      <fill>
        <patternFill patternType="none">
          <fgColor indexed="64"/>
          <bgColor indexed="65"/>
        </patternFill>
      </fill>
      <alignment horizontal="center" vertical="bottom" textRotation="0" wrapText="0" indent="0" justifyLastLine="0" shrinkToFit="0" readingOrder="0"/>
    </dxf>
    <dxf>
      <font>
        <b val="0"/>
        <strike val="0"/>
        <outline val="0"/>
        <shadow val="0"/>
        <u val="none"/>
        <vertAlign val="baseline"/>
        <sz val="10"/>
        <color theme="1"/>
        <name val="Calibri"/>
        <scheme val="minor"/>
      </font>
      <fill>
        <patternFill patternType="none">
          <fgColor indexed="64"/>
          <bgColor indexed="65"/>
        </patternFill>
      </fill>
      <alignment vertical="center" textRotation="0" wrapText="1" indent="0" justifyLastLine="0" shrinkToFit="0" readingOrder="0"/>
    </dxf>
    <dxf>
      <font>
        <b/>
        <i val="0"/>
        <strike val="0"/>
        <condense val="0"/>
        <extend val="0"/>
        <outline val="0"/>
        <shadow val="0"/>
        <u val="none"/>
        <vertAlign val="baseline"/>
        <sz val="10"/>
        <color theme="1"/>
        <name val="Calibri"/>
        <scheme val="minor"/>
      </font>
      <fill>
        <patternFill patternType="none">
          <fgColor indexed="64"/>
          <bgColor auto="1"/>
        </patternFill>
      </fill>
      <alignment horizontal="center" vertical="center" textRotation="0" wrapText="1" indent="0" justifyLastLine="0" shrinkToFit="0" readingOrder="0"/>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9D244C"/>
      <color rgb="FFCC316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oneCellAnchor>
    <xdr:from>
      <xdr:col>2</xdr:col>
      <xdr:colOff>247650</xdr:colOff>
      <xdr:row>6</xdr:row>
      <xdr:rowOff>96903</xdr:rowOff>
    </xdr:from>
    <xdr:ext cx="1818831" cy="437492"/>
    <mc:AlternateContent xmlns:mc="http://schemas.openxmlformats.org/markup-compatibility/2006" xmlns:a14="http://schemas.microsoft.com/office/drawing/2010/main">
      <mc:Choice Requires="a14">
        <xdr:sp macro="" textlink="">
          <xdr:nvSpPr>
            <xdr:cNvPr id="4" name="CuadroTexto 3">
              <a:extLst>
                <a:ext uri="{FF2B5EF4-FFF2-40B4-BE49-F238E27FC236}">
                  <a16:creationId xmlns:a16="http://schemas.microsoft.com/office/drawing/2014/main" id="{00000000-0008-0000-0600-000036000000}"/>
                </a:ext>
              </a:extLst>
            </xdr:cNvPr>
            <xdr:cNvSpPr txBox="1"/>
          </xdr:nvSpPr>
          <xdr:spPr>
            <a:xfrm>
              <a:off x="7834520" y="2498860"/>
              <a:ext cx="1818831" cy="43749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s-MX" sz="1100" b="0" i="1">
                        <a:solidFill>
                          <a:sysClr val="windowText" lastClr="000000"/>
                        </a:solidFill>
                        <a:latin typeface="Cambria Math" panose="02040503050406030204" pitchFamily="18" charset="0"/>
                      </a:rPr>
                      <m:t>𝑉𝐺𝐶</m:t>
                    </m:r>
                    <m:r>
                      <a:rPr lang="es-MX" sz="1100" b="0" i="1">
                        <a:solidFill>
                          <a:sysClr val="windowText" lastClr="000000"/>
                        </a:solidFill>
                        <a:latin typeface="Cambria Math" panose="02040503050406030204" pitchFamily="18" charset="0"/>
                      </a:rPr>
                      <m:t>=</m:t>
                    </m:r>
                    <m:d>
                      <m:dPr>
                        <m:ctrlPr>
                          <a:rPr lang="es-MX" sz="1100" b="0" i="1">
                            <a:solidFill>
                              <a:sysClr val="windowText" lastClr="000000"/>
                            </a:solidFill>
                            <a:latin typeface="Cambria Math" panose="02040503050406030204" pitchFamily="18" charset="0"/>
                          </a:rPr>
                        </m:ctrlPr>
                      </m:dPr>
                      <m:e>
                        <m:d>
                          <m:dPr>
                            <m:ctrlPr>
                              <a:rPr lang="es-MX" sz="1100" b="0" i="1">
                                <a:solidFill>
                                  <a:sysClr val="windowText" lastClr="000000"/>
                                </a:solidFill>
                                <a:latin typeface="Cambria Math" panose="02040503050406030204" pitchFamily="18" charset="0"/>
                              </a:rPr>
                            </m:ctrlPr>
                          </m:dPr>
                          <m:e>
                            <m:f>
                              <m:fPr>
                                <m:ctrlPr>
                                  <a:rPr lang="es-MX" sz="1100" b="0" i="1">
                                    <a:solidFill>
                                      <a:sysClr val="windowText" lastClr="000000"/>
                                    </a:solidFill>
                                    <a:latin typeface="Cambria Math" panose="02040503050406030204" pitchFamily="18" charset="0"/>
                                  </a:rPr>
                                </m:ctrlPr>
                              </m:fPr>
                              <m:num>
                                <m:nary>
                                  <m:naryPr>
                                    <m:chr m:val="∑"/>
                                    <m:subHide m:val="on"/>
                                    <m:supHide m:val="on"/>
                                    <m:ctrlPr>
                                      <a:rPr lang="es-MX" sz="1100" b="0" i="1">
                                        <a:solidFill>
                                          <a:sysClr val="windowText" lastClr="000000"/>
                                        </a:solidFill>
                                        <a:latin typeface="Cambria Math" panose="02040503050406030204" pitchFamily="18" charset="0"/>
                                      </a:rPr>
                                    </m:ctrlPr>
                                  </m:naryPr>
                                  <m:sub/>
                                  <m:sup/>
                                  <m:e>
                                    <m:r>
                                      <a:rPr lang="es-MX" sz="1100" b="0" i="1">
                                        <a:solidFill>
                                          <a:sysClr val="windowText" lastClr="000000"/>
                                        </a:solidFill>
                                        <a:latin typeface="Cambria Math" panose="02040503050406030204" pitchFamily="18" charset="0"/>
                                      </a:rPr>
                                      <m:t>𝐺𝐶</m:t>
                                    </m:r>
                                  </m:e>
                                </m:nary>
                              </m:num>
                              <m:den>
                                <m:nary>
                                  <m:naryPr>
                                    <m:chr m:val="∑"/>
                                    <m:subHide m:val="on"/>
                                    <m:supHide m:val="on"/>
                                    <m:ctrlPr>
                                      <a:rPr lang="es-MX" sz="1100" b="0" i="1">
                                        <a:solidFill>
                                          <a:sysClr val="windowText" lastClr="000000"/>
                                        </a:solidFill>
                                        <a:latin typeface="Cambria Math" panose="02040503050406030204" pitchFamily="18" charset="0"/>
                                      </a:rPr>
                                    </m:ctrlPr>
                                  </m:naryPr>
                                  <m:sub/>
                                  <m:sup/>
                                  <m:e>
                                    <m:r>
                                      <a:rPr lang="es-MX" sz="1100" b="0" i="1">
                                        <a:solidFill>
                                          <a:sysClr val="windowText" lastClr="000000"/>
                                        </a:solidFill>
                                        <a:latin typeface="Cambria Math" panose="02040503050406030204" pitchFamily="18" charset="0"/>
                                      </a:rPr>
                                      <m:t>𝐺𝐶𝑅</m:t>
                                    </m:r>
                                  </m:e>
                                </m:nary>
                              </m:den>
                            </m:f>
                          </m:e>
                        </m:d>
                        <m:r>
                          <a:rPr lang="es-MX" sz="1100" b="0" i="1">
                            <a:solidFill>
                              <a:sysClr val="windowText" lastClr="000000"/>
                            </a:solidFill>
                            <a:latin typeface="Cambria Math" panose="02040503050406030204" pitchFamily="18" charset="0"/>
                          </a:rPr>
                          <m:t>−1</m:t>
                        </m:r>
                      </m:e>
                    </m:d>
                    <m:r>
                      <a:rPr lang="es-MX" sz="1100" b="0" i="1">
                        <a:solidFill>
                          <a:sysClr val="windowText" lastClr="000000"/>
                        </a:solidFill>
                        <a:latin typeface="Cambria Math" panose="02040503050406030204" pitchFamily="18" charset="0"/>
                      </a:rPr>
                      <m:t>∗100</m:t>
                    </m:r>
                  </m:oMath>
                </m:oMathPara>
              </a14:m>
              <a:endParaRPr lang="en-US" sz="1100">
                <a:solidFill>
                  <a:sysClr val="windowText" lastClr="000000"/>
                </a:solidFill>
              </a:endParaRPr>
            </a:p>
          </xdr:txBody>
        </xdr:sp>
      </mc:Choice>
      <mc:Fallback xmlns="">
        <xdr:sp macro="" textlink="">
          <xdr:nvSpPr>
            <xdr:cNvPr id="4" name="CuadroTexto 3">
              <a:extLst>
                <a:ext uri="{FF2B5EF4-FFF2-40B4-BE49-F238E27FC236}">
                  <a16:creationId xmlns:a16="http://schemas.microsoft.com/office/drawing/2014/main" id="{00000000-0008-0000-0600-000036000000}"/>
                </a:ext>
              </a:extLst>
            </xdr:cNvPr>
            <xdr:cNvSpPr txBox="1"/>
          </xdr:nvSpPr>
          <xdr:spPr>
            <a:xfrm>
              <a:off x="7834520" y="2498860"/>
              <a:ext cx="1818831" cy="43749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s-MX" sz="1100" b="0" i="0">
                  <a:solidFill>
                    <a:sysClr val="windowText" lastClr="000000"/>
                  </a:solidFill>
                  <a:latin typeface="Cambria Math" panose="02040503050406030204" pitchFamily="18" charset="0"/>
                </a:rPr>
                <a:t>𝑉𝐺𝐶=(((∑▒𝐺𝐶)/(∑▒𝐺𝐶𝑅))−1)∗100</a:t>
              </a:r>
              <a:endParaRPr lang="en-US" sz="1100">
                <a:solidFill>
                  <a:sysClr val="windowText" lastClr="000000"/>
                </a:solidFill>
              </a:endParaRPr>
            </a:p>
          </xdr:txBody>
        </xdr:sp>
      </mc:Fallback>
    </mc:AlternateContent>
    <xdr:clientData/>
  </xdr:oneCellAnchor>
  <xdr:oneCellAnchor>
    <xdr:from>
      <xdr:col>2</xdr:col>
      <xdr:colOff>85725</xdr:colOff>
      <xdr:row>10</xdr:row>
      <xdr:rowOff>98976</xdr:rowOff>
    </xdr:from>
    <xdr:ext cx="2028504" cy="437492"/>
    <mc:AlternateContent xmlns:mc="http://schemas.openxmlformats.org/markup-compatibility/2006" xmlns:a14="http://schemas.microsoft.com/office/drawing/2010/main">
      <mc:Choice Requires="a14">
        <xdr:sp macro="" textlink="">
          <xdr:nvSpPr>
            <xdr:cNvPr id="6" name="CuadroTexto 5">
              <a:extLst>
                <a:ext uri="{FF2B5EF4-FFF2-40B4-BE49-F238E27FC236}">
                  <a16:creationId xmlns:a16="http://schemas.microsoft.com/office/drawing/2014/main" id="{00000000-0008-0000-0600-00003D000000}"/>
                </a:ext>
              </a:extLst>
            </xdr:cNvPr>
            <xdr:cNvSpPr txBox="1"/>
          </xdr:nvSpPr>
          <xdr:spPr>
            <a:xfrm>
              <a:off x="7672595" y="4588150"/>
              <a:ext cx="2028504" cy="43749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s-MX" sz="1100" b="0" i="1">
                        <a:latin typeface="Cambria Math" panose="02040503050406030204" pitchFamily="18" charset="0"/>
                      </a:rPr>
                      <m:t>𝑉𝐺𝐴𝐸𝐿</m:t>
                    </m:r>
                    <m:r>
                      <a:rPr lang="es-MX" sz="1100" b="0" i="1">
                        <a:latin typeface="Cambria Math" panose="02040503050406030204" pitchFamily="18" charset="0"/>
                      </a:rPr>
                      <m:t>=</m:t>
                    </m:r>
                    <m:d>
                      <m:dPr>
                        <m:ctrlPr>
                          <a:rPr lang="es-MX" sz="1100" b="0" i="1">
                            <a:latin typeface="Cambria Math" panose="02040503050406030204" pitchFamily="18" charset="0"/>
                          </a:rPr>
                        </m:ctrlPr>
                      </m:dPr>
                      <m:e>
                        <m:d>
                          <m:dPr>
                            <m:ctrlPr>
                              <a:rPr lang="es-MX" sz="1100" b="0" i="1">
                                <a:latin typeface="Cambria Math" panose="02040503050406030204" pitchFamily="18" charset="0"/>
                              </a:rPr>
                            </m:ctrlPr>
                          </m:dPr>
                          <m:e>
                            <m:f>
                              <m:fPr>
                                <m:ctrlPr>
                                  <a:rPr lang="es-MX" sz="1100" b="0" i="1">
                                    <a:latin typeface="Cambria Math" panose="02040503050406030204" pitchFamily="18" charset="0"/>
                                  </a:rPr>
                                </m:ctrlPr>
                              </m:fPr>
                              <m:num>
                                <m:r>
                                  <a:rPr lang="es-MX" sz="1100" b="0" i="1">
                                    <a:latin typeface="Cambria Math" panose="02040503050406030204" pitchFamily="18" charset="0"/>
                                  </a:rPr>
                                  <m:t>𝐺𝐴𝐸𝐿</m:t>
                                </m:r>
                              </m:num>
                              <m:den>
                                <m:r>
                                  <a:rPr lang="es-MX" sz="1100" b="0" i="1">
                                    <a:latin typeface="Cambria Math" panose="02040503050406030204" pitchFamily="18" charset="0"/>
                                  </a:rPr>
                                  <m:t>𝐺𝐴𝐸𝐿𝑅</m:t>
                                </m:r>
                              </m:den>
                            </m:f>
                          </m:e>
                        </m:d>
                        <m:r>
                          <a:rPr lang="es-MX" sz="1100" b="0" i="1">
                            <a:latin typeface="Cambria Math" panose="02040503050406030204" pitchFamily="18" charset="0"/>
                          </a:rPr>
                          <m:t>−1</m:t>
                        </m:r>
                      </m:e>
                    </m:d>
                    <m:r>
                      <a:rPr lang="es-MX" sz="1100" b="0" i="1">
                        <a:latin typeface="Cambria Math" panose="02040503050406030204" pitchFamily="18" charset="0"/>
                      </a:rPr>
                      <m:t>∗100</m:t>
                    </m:r>
                  </m:oMath>
                </m:oMathPara>
              </a14:m>
              <a:endParaRPr lang="en-US" sz="1100"/>
            </a:p>
          </xdr:txBody>
        </xdr:sp>
      </mc:Choice>
      <mc:Fallback xmlns="">
        <xdr:sp macro="" textlink="">
          <xdr:nvSpPr>
            <xdr:cNvPr id="6" name="CuadroTexto 5">
              <a:extLst>
                <a:ext uri="{FF2B5EF4-FFF2-40B4-BE49-F238E27FC236}">
                  <a16:creationId xmlns:a16="http://schemas.microsoft.com/office/drawing/2014/main" id="{00000000-0008-0000-0600-00003D000000}"/>
                </a:ext>
              </a:extLst>
            </xdr:cNvPr>
            <xdr:cNvSpPr txBox="1"/>
          </xdr:nvSpPr>
          <xdr:spPr>
            <a:xfrm>
              <a:off x="7672595" y="4588150"/>
              <a:ext cx="2028504" cy="43749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s-MX" sz="1100" b="0" i="0">
                  <a:latin typeface="Cambria Math" panose="02040503050406030204" pitchFamily="18" charset="0"/>
                </a:rPr>
                <a:t>𝑉𝐺𝐴𝐸𝐿=((𝐺𝐴𝐸𝐿/𝐺𝐴𝐸𝐿𝑅)−1)∗100</a:t>
              </a:r>
              <a:endParaRPr lang="en-US" sz="1100"/>
            </a:p>
          </xdr:txBody>
        </xdr:sp>
      </mc:Fallback>
    </mc:AlternateContent>
    <xdr:clientData/>
  </xdr:oneCellAnchor>
  <xdr:oneCellAnchor>
    <xdr:from>
      <xdr:col>2</xdr:col>
      <xdr:colOff>198783</xdr:colOff>
      <xdr:row>18</xdr:row>
      <xdr:rowOff>107673</xdr:rowOff>
    </xdr:from>
    <xdr:ext cx="1808637" cy="437492"/>
    <mc:AlternateContent xmlns:mc="http://schemas.openxmlformats.org/markup-compatibility/2006" xmlns:a14="http://schemas.microsoft.com/office/drawing/2010/main">
      <mc:Choice Requires="a14">
        <xdr:sp macro="" textlink="">
          <xdr:nvSpPr>
            <xdr:cNvPr id="10" name="CuadroTexto 9">
              <a:extLst>
                <a:ext uri="{FF2B5EF4-FFF2-40B4-BE49-F238E27FC236}">
                  <a16:creationId xmlns:a16="http://schemas.microsoft.com/office/drawing/2014/main" id="{00000000-0008-0000-0600-00004F000000}"/>
                </a:ext>
              </a:extLst>
            </xdr:cNvPr>
            <xdr:cNvSpPr txBox="1"/>
          </xdr:nvSpPr>
          <xdr:spPr>
            <a:xfrm>
              <a:off x="5731566" y="8514521"/>
              <a:ext cx="1808637" cy="43749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s-MX" sz="1100" b="0" i="1">
                        <a:latin typeface="Cambria Math" panose="02040503050406030204" pitchFamily="18" charset="0"/>
                      </a:rPr>
                      <m:t>𝑉𝐺𝑉𝐼</m:t>
                    </m:r>
                    <m:r>
                      <a:rPr lang="es-MX" sz="1100" b="0" i="1">
                        <a:latin typeface="Cambria Math" panose="02040503050406030204" pitchFamily="18" charset="0"/>
                      </a:rPr>
                      <m:t>=</m:t>
                    </m:r>
                    <m:d>
                      <m:dPr>
                        <m:ctrlPr>
                          <a:rPr lang="es-MX" sz="1100" b="0" i="1">
                            <a:latin typeface="Cambria Math" panose="02040503050406030204" pitchFamily="18" charset="0"/>
                          </a:rPr>
                        </m:ctrlPr>
                      </m:dPr>
                      <m:e>
                        <m:d>
                          <m:dPr>
                            <m:ctrlPr>
                              <a:rPr lang="es-MX" sz="1100" b="0" i="1">
                                <a:latin typeface="Cambria Math" panose="02040503050406030204" pitchFamily="18" charset="0"/>
                              </a:rPr>
                            </m:ctrlPr>
                          </m:dPr>
                          <m:e>
                            <m:f>
                              <m:fPr>
                                <m:ctrlPr>
                                  <a:rPr lang="es-MX" sz="1100" b="0" i="1">
                                    <a:latin typeface="Cambria Math" panose="02040503050406030204" pitchFamily="18" charset="0"/>
                                  </a:rPr>
                                </m:ctrlPr>
                              </m:fPr>
                              <m:num>
                                <m:r>
                                  <a:rPr lang="es-MX" sz="1100" b="0" i="1">
                                    <a:latin typeface="Cambria Math" panose="02040503050406030204" pitchFamily="18" charset="0"/>
                                  </a:rPr>
                                  <m:t>𝐺𝑉𝐼</m:t>
                                </m:r>
                              </m:num>
                              <m:den>
                                <m:r>
                                  <a:rPr lang="es-MX" sz="1100" b="0" i="1">
                                    <a:latin typeface="Cambria Math" panose="02040503050406030204" pitchFamily="18" charset="0"/>
                                  </a:rPr>
                                  <m:t>𝐺𝑉𝐼𝑅</m:t>
                                </m:r>
                              </m:den>
                            </m:f>
                          </m:e>
                        </m:d>
                        <m:r>
                          <a:rPr lang="es-MX" sz="1100" b="0" i="1">
                            <a:latin typeface="Cambria Math" panose="02040503050406030204" pitchFamily="18" charset="0"/>
                          </a:rPr>
                          <m:t>−1</m:t>
                        </m:r>
                      </m:e>
                    </m:d>
                    <m:r>
                      <a:rPr lang="es-MX" sz="1100" b="0" i="1">
                        <a:latin typeface="Cambria Math" panose="02040503050406030204" pitchFamily="18" charset="0"/>
                      </a:rPr>
                      <m:t>∗100</m:t>
                    </m:r>
                  </m:oMath>
                </m:oMathPara>
              </a14:m>
              <a:endParaRPr lang="en-US" sz="1100"/>
            </a:p>
          </xdr:txBody>
        </xdr:sp>
      </mc:Choice>
      <mc:Fallback xmlns="">
        <xdr:sp macro="" textlink="">
          <xdr:nvSpPr>
            <xdr:cNvPr id="10" name="CuadroTexto 9">
              <a:extLst>
                <a:ext uri="{FF2B5EF4-FFF2-40B4-BE49-F238E27FC236}">
                  <a16:creationId xmlns:a16="http://schemas.microsoft.com/office/drawing/2014/main" id="{00000000-0008-0000-0600-00004F000000}"/>
                </a:ext>
              </a:extLst>
            </xdr:cNvPr>
            <xdr:cNvSpPr txBox="1"/>
          </xdr:nvSpPr>
          <xdr:spPr>
            <a:xfrm>
              <a:off x="5731566" y="8514521"/>
              <a:ext cx="1808637" cy="43749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s-MX" sz="1100" b="0" i="0">
                  <a:latin typeface="Cambria Math" panose="02040503050406030204" pitchFamily="18" charset="0"/>
                </a:rPr>
                <a:t>𝑉𝐺𝑉𝐼=((𝐺𝑉𝐼/𝐺𝑉𝐼𝑅)−1)∗100</a:t>
              </a:r>
              <a:endParaRPr lang="en-US" sz="1100"/>
            </a:p>
          </xdr:txBody>
        </xdr:sp>
      </mc:Fallback>
    </mc:AlternateContent>
    <xdr:clientData/>
  </xdr:oneCellAnchor>
  <xdr:oneCellAnchor>
    <xdr:from>
      <xdr:col>2</xdr:col>
      <xdr:colOff>149087</xdr:colOff>
      <xdr:row>28</xdr:row>
      <xdr:rowOff>223630</xdr:rowOff>
    </xdr:from>
    <xdr:ext cx="1957074" cy="380361"/>
    <mc:AlternateContent xmlns:mc="http://schemas.openxmlformats.org/markup-compatibility/2006" xmlns:a14="http://schemas.microsoft.com/office/drawing/2010/main">
      <mc:Choice Requires="a14">
        <xdr:sp macro="" textlink="">
          <xdr:nvSpPr>
            <xdr:cNvPr id="14" name="CuadroTexto 13">
              <a:extLst>
                <a:ext uri="{FF2B5EF4-FFF2-40B4-BE49-F238E27FC236}">
                  <a16:creationId xmlns:a16="http://schemas.microsoft.com/office/drawing/2014/main" id="{00000000-0008-0000-0600-00005D000000}"/>
                </a:ext>
              </a:extLst>
            </xdr:cNvPr>
            <xdr:cNvSpPr txBox="1"/>
          </xdr:nvSpPr>
          <xdr:spPr>
            <a:xfrm>
              <a:off x="5681870" y="10817087"/>
              <a:ext cx="1957074" cy="38036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s-MX" sz="1100" b="0" i="1">
                        <a:latin typeface="Cambria Math" panose="02040503050406030204" pitchFamily="18" charset="0"/>
                      </a:rPr>
                      <m:t>𝑃𝐺𝐼𝐶𝑀𝑇𝑃</m:t>
                    </m:r>
                    <m:r>
                      <a:rPr lang="es-MX" sz="1100" b="0" i="1">
                        <a:latin typeface="Cambria Math" panose="02040503050406030204" pitchFamily="18" charset="0"/>
                      </a:rPr>
                      <m:t>=</m:t>
                    </m:r>
                    <m:d>
                      <m:dPr>
                        <m:ctrlPr>
                          <a:rPr lang="es-MX" sz="1100" b="0" i="1">
                            <a:solidFill>
                              <a:schemeClr val="tx1"/>
                            </a:solidFill>
                            <a:effectLst/>
                            <a:latin typeface="Cambria Math" panose="02040503050406030204" pitchFamily="18" charset="0"/>
                            <a:ea typeface="+mn-ea"/>
                            <a:cs typeface="+mn-cs"/>
                          </a:rPr>
                        </m:ctrlPr>
                      </m:dPr>
                      <m:e>
                        <m:f>
                          <m:fPr>
                            <m:ctrlPr>
                              <a:rPr lang="es-MX" sz="1100" b="0" i="1">
                                <a:solidFill>
                                  <a:schemeClr val="tx1"/>
                                </a:solidFill>
                                <a:effectLst/>
                                <a:latin typeface="Cambria Math" panose="02040503050406030204" pitchFamily="18" charset="0"/>
                                <a:ea typeface="+mn-ea"/>
                                <a:cs typeface="+mn-cs"/>
                              </a:rPr>
                            </m:ctrlPr>
                          </m:fPr>
                          <m:num>
                            <m:r>
                              <a:rPr lang="es-MX" sz="1100" b="0" i="1">
                                <a:solidFill>
                                  <a:schemeClr val="tx1"/>
                                </a:solidFill>
                                <a:effectLst/>
                                <a:latin typeface="Cambria Math" panose="02040503050406030204" pitchFamily="18" charset="0"/>
                                <a:ea typeface="+mn-ea"/>
                                <a:cs typeface="+mn-cs"/>
                              </a:rPr>
                              <m:t>𝐺𝐶𝐼𝐶𝑀𝑇𝑃</m:t>
                            </m:r>
                          </m:num>
                          <m:den>
                            <m:r>
                              <a:rPr lang="es-MX" sz="1100" b="0" i="1">
                                <a:solidFill>
                                  <a:schemeClr val="tx1"/>
                                </a:solidFill>
                                <a:effectLst/>
                                <a:latin typeface="Cambria Math" panose="02040503050406030204" pitchFamily="18" charset="0"/>
                                <a:ea typeface="+mn-ea"/>
                                <a:cs typeface="+mn-cs"/>
                              </a:rPr>
                              <m:t>𝐺𝐶𝑃</m:t>
                            </m:r>
                          </m:den>
                        </m:f>
                      </m:e>
                    </m:d>
                    <m:r>
                      <a:rPr lang="es-MX" sz="1100" b="0" i="1">
                        <a:latin typeface="Cambria Math" panose="02040503050406030204" pitchFamily="18" charset="0"/>
                      </a:rPr>
                      <m:t>∗100</m:t>
                    </m:r>
                  </m:oMath>
                </m:oMathPara>
              </a14:m>
              <a:endParaRPr lang="en-US" sz="1100"/>
            </a:p>
          </xdr:txBody>
        </xdr:sp>
      </mc:Choice>
      <mc:Fallback xmlns="">
        <xdr:sp macro="" textlink="">
          <xdr:nvSpPr>
            <xdr:cNvPr id="14" name="CuadroTexto 13">
              <a:extLst>
                <a:ext uri="{FF2B5EF4-FFF2-40B4-BE49-F238E27FC236}">
                  <a16:creationId xmlns:a16="http://schemas.microsoft.com/office/drawing/2014/main" id="{00000000-0008-0000-0600-00005D000000}"/>
                </a:ext>
              </a:extLst>
            </xdr:cNvPr>
            <xdr:cNvSpPr txBox="1"/>
          </xdr:nvSpPr>
          <xdr:spPr>
            <a:xfrm>
              <a:off x="5681870" y="10817087"/>
              <a:ext cx="1957074" cy="38036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s-MX" sz="1100" b="0" i="0">
                  <a:latin typeface="Cambria Math" panose="02040503050406030204" pitchFamily="18" charset="0"/>
                </a:rPr>
                <a:t>𝑃𝐺𝐼𝐶𝑀𝑇𝑃=</a:t>
              </a:r>
              <a:r>
                <a:rPr lang="es-MX" sz="1100" b="0" i="0">
                  <a:solidFill>
                    <a:schemeClr val="tx1"/>
                  </a:solidFill>
                  <a:effectLst/>
                  <a:latin typeface="Cambria Math" panose="02040503050406030204" pitchFamily="18" charset="0"/>
                  <a:ea typeface="+mn-ea"/>
                  <a:cs typeface="+mn-cs"/>
                </a:rPr>
                <a:t>(𝐺𝐶𝐼𝐶𝑀𝑇𝑃/𝐺𝐶𝑃)</a:t>
              </a:r>
              <a:r>
                <a:rPr lang="es-MX" sz="1100" b="0" i="0">
                  <a:latin typeface="Cambria Math" panose="02040503050406030204" pitchFamily="18" charset="0"/>
                </a:rPr>
                <a:t>∗100</a:t>
              </a:r>
              <a:endParaRPr lang="en-US" sz="1100"/>
            </a:p>
          </xdr:txBody>
        </xdr:sp>
      </mc:Fallback>
    </mc:AlternateContent>
    <xdr:clientData/>
  </xdr:oneCellAnchor>
  <xdr:oneCellAnchor>
    <xdr:from>
      <xdr:col>2</xdr:col>
      <xdr:colOff>803413</xdr:colOff>
      <xdr:row>30</xdr:row>
      <xdr:rowOff>372718</xdr:rowOff>
    </xdr:from>
    <xdr:ext cx="480964" cy="409920"/>
    <mc:AlternateContent xmlns:mc="http://schemas.openxmlformats.org/markup-compatibility/2006" xmlns:a14="http://schemas.microsoft.com/office/drawing/2010/main">
      <mc:Choice Requires="a14">
        <xdr:sp macro="" textlink="">
          <xdr:nvSpPr>
            <xdr:cNvPr id="16" name="CuadroTexto 15">
              <a:extLst>
                <a:ext uri="{FF2B5EF4-FFF2-40B4-BE49-F238E27FC236}">
                  <a16:creationId xmlns:a16="http://schemas.microsoft.com/office/drawing/2014/main" id="{00000000-0008-0000-0600-000063000000}"/>
                </a:ext>
              </a:extLst>
            </xdr:cNvPr>
            <xdr:cNvSpPr txBox="1"/>
          </xdr:nvSpPr>
          <xdr:spPr>
            <a:xfrm>
              <a:off x="6336196" y="11728175"/>
              <a:ext cx="480964" cy="4099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nary>
                      <m:naryPr>
                        <m:chr m:val="∑"/>
                        <m:subHide m:val="on"/>
                        <m:supHide m:val="on"/>
                        <m:ctrlPr>
                          <a:rPr lang="en-US" sz="1100" i="1">
                            <a:latin typeface="Cambria Math" panose="02040503050406030204" pitchFamily="18" charset="0"/>
                          </a:rPr>
                        </m:ctrlPr>
                      </m:naryPr>
                      <m:sub/>
                      <m:sup/>
                      <m:e>
                        <m:acc>
                          <m:accPr>
                            <m:chr m:val="̅"/>
                            <m:ctrlPr>
                              <a:rPr lang="en-US" sz="1100" i="1">
                                <a:latin typeface="Cambria Math" panose="02040503050406030204" pitchFamily="18" charset="0"/>
                              </a:rPr>
                            </m:ctrlPr>
                          </m:accPr>
                          <m:e>
                            <m:r>
                              <a:rPr lang="es-MX" sz="1100" b="0" i="1">
                                <a:latin typeface="Cambria Math" panose="02040503050406030204" pitchFamily="18" charset="0"/>
                              </a:rPr>
                              <m:t>𝐴</m:t>
                            </m:r>
                            <m:sSub>
                              <m:sSubPr>
                                <m:ctrlPr>
                                  <a:rPr lang="es-MX" sz="1100" b="0" i="1">
                                    <a:latin typeface="Cambria Math" panose="02040503050406030204" pitchFamily="18" charset="0"/>
                                  </a:rPr>
                                </m:ctrlPr>
                              </m:sSubPr>
                              <m:e>
                                <m:r>
                                  <a:rPr lang="es-MX" sz="1100" b="0" i="1">
                                    <a:latin typeface="Cambria Math" panose="02040503050406030204" pitchFamily="18" charset="0"/>
                                  </a:rPr>
                                  <m:t>𝐶</m:t>
                                </m:r>
                              </m:e>
                              <m:sub>
                                <m:r>
                                  <a:rPr lang="es-MX" sz="1100" b="0" i="1">
                                    <a:latin typeface="Cambria Math" panose="02040503050406030204" pitchFamily="18" charset="0"/>
                                  </a:rPr>
                                  <m:t>𝑝</m:t>
                                </m:r>
                              </m:sub>
                            </m:sSub>
                          </m:e>
                        </m:acc>
                      </m:e>
                    </m:nary>
                  </m:oMath>
                </m:oMathPara>
              </a14:m>
              <a:endParaRPr lang="en-US" sz="1100"/>
            </a:p>
          </xdr:txBody>
        </xdr:sp>
      </mc:Choice>
      <mc:Fallback xmlns="">
        <xdr:sp macro="" textlink="">
          <xdr:nvSpPr>
            <xdr:cNvPr id="16" name="CuadroTexto 15">
              <a:extLst>
                <a:ext uri="{FF2B5EF4-FFF2-40B4-BE49-F238E27FC236}">
                  <a16:creationId xmlns:a16="http://schemas.microsoft.com/office/drawing/2014/main" id="{00000000-0008-0000-0600-000063000000}"/>
                </a:ext>
              </a:extLst>
            </xdr:cNvPr>
            <xdr:cNvSpPr txBox="1"/>
          </xdr:nvSpPr>
          <xdr:spPr>
            <a:xfrm>
              <a:off x="6336196" y="11728175"/>
              <a:ext cx="480964" cy="4099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n-US" sz="1100" i="0">
                  <a:latin typeface="Cambria Math" panose="02040503050406030204" pitchFamily="18" charset="0"/>
                </a:rPr>
                <a:t>∑</a:t>
              </a:r>
              <a:r>
                <a:rPr lang="es-MX" sz="1100" b="0" i="0">
                  <a:latin typeface="Cambria Math" panose="02040503050406030204" pitchFamily="18" charset="0"/>
                </a:rPr>
                <a:t>▒</a:t>
              </a:r>
              <a:r>
                <a:rPr lang="en-US" sz="1100" b="0" i="0">
                  <a:latin typeface="Cambria Math" panose="02040503050406030204" pitchFamily="18" charset="0"/>
                </a:rPr>
                <a:t>(</a:t>
              </a:r>
              <a:r>
                <a:rPr lang="es-MX" sz="1100" b="0" i="0">
                  <a:latin typeface="Cambria Math" panose="02040503050406030204" pitchFamily="18" charset="0"/>
                </a:rPr>
                <a:t>𝐴𝐶_𝑝 </a:t>
              </a:r>
              <a:r>
                <a:rPr lang="en-US" sz="1100" b="0" i="0">
                  <a:latin typeface="Cambria Math" panose="02040503050406030204" pitchFamily="18" charset="0"/>
                </a:rPr>
                <a:t>) ̅</a:t>
              </a:r>
              <a:r>
                <a:rPr lang="es-MX" sz="1100" b="0" i="0">
                  <a:latin typeface="Cambria Math" panose="02040503050406030204" pitchFamily="18" charset="0"/>
                </a:rPr>
                <a:t> </a:t>
              </a:r>
              <a:endParaRPr lang="en-US" sz="1100"/>
            </a:p>
          </xdr:txBody>
        </xdr:sp>
      </mc:Fallback>
    </mc:AlternateContent>
    <xdr:clientData/>
  </xdr:oneCellAnchor>
  <xdr:oneCellAnchor>
    <xdr:from>
      <xdr:col>2</xdr:col>
      <xdr:colOff>604631</xdr:colOff>
      <xdr:row>32</xdr:row>
      <xdr:rowOff>132521</xdr:rowOff>
    </xdr:from>
    <xdr:ext cx="884729" cy="343684"/>
    <mc:AlternateContent xmlns:mc="http://schemas.openxmlformats.org/markup-compatibility/2006" xmlns:a14="http://schemas.microsoft.com/office/drawing/2010/main">
      <mc:Choice Requires="a14">
        <xdr:sp macro="" textlink="">
          <xdr:nvSpPr>
            <xdr:cNvPr id="17" name="CuadroTexto 16">
              <a:extLst>
                <a:ext uri="{FF2B5EF4-FFF2-40B4-BE49-F238E27FC236}">
                  <a16:creationId xmlns:a16="http://schemas.microsoft.com/office/drawing/2014/main" id="{00000000-0008-0000-0600-000065000000}"/>
                </a:ext>
              </a:extLst>
            </xdr:cNvPr>
            <xdr:cNvSpPr txBox="1"/>
          </xdr:nvSpPr>
          <xdr:spPr>
            <a:xfrm>
              <a:off x="6137414" y="13417825"/>
              <a:ext cx="884729" cy="34368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s-MX" sz="1100" b="0" i="1">
                        <a:latin typeface="Cambria Math" panose="02040503050406030204" pitchFamily="18" charset="0"/>
                      </a:rPr>
                      <m:t>𝐷𝑃𝑃</m:t>
                    </m:r>
                    <m:r>
                      <a:rPr lang="es-MX" sz="1100" b="0" i="1">
                        <a:latin typeface="Cambria Math" panose="02040503050406030204" pitchFamily="18" charset="0"/>
                      </a:rPr>
                      <m:t>= </m:t>
                    </m:r>
                    <m:f>
                      <m:fPr>
                        <m:ctrlPr>
                          <a:rPr lang="es-MX" sz="1100" b="0" i="1">
                            <a:latin typeface="Cambria Math" panose="02040503050406030204" pitchFamily="18" charset="0"/>
                          </a:rPr>
                        </m:ctrlPr>
                      </m:fPr>
                      <m:num>
                        <m:nary>
                          <m:naryPr>
                            <m:chr m:val="∑"/>
                            <m:subHide m:val="on"/>
                            <m:supHide m:val="on"/>
                            <m:ctrlPr>
                              <a:rPr lang="es-MX" sz="1100" b="0" i="1">
                                <a:latin typeface="Cambria Math" panose="02040503050406030204" pitchFamily="18" charset="0"/>
                              </a:rPr>
                            </m:ctrlPr>
                          </m:naryPr>
                          <m:sub/>
                          <m:sup/>
                          <m:e>
                            <m:acc>
                              <m:accPr>
                                <m:chr m:val="̅"/>
                                <m:ctrlPr>
                                  <a:rPr lang="es-MX" sz="1100" b="0" i="1">
                                    <a:latin typeface="Cambria Math" panose="02040503050406030204" pitchFamily="18" charset="0"/>
                                  </a:rPr>
                                </m:ctrlPr>
                              </m:accPr>
                              <m:e>
                                <m:r>
                                  <a:rPr lang="es-MX" sz="1100" b="0" i="1">
                                    <a:latin typeface="Cambria Math" panose="02040503050406030204" pitchFamily="18" charset="0"/>
                                  </a:rPr>
                                  <m:t>𝐴</m:t>
                                </m:r>
                                <m:sSub>
                                  <m:sSubPr>
                                    <m:ctrlPr>
                                      <a:rPr lang="es-MX" sz="1100" b="0" i="1">
                                        <a:latin typeface="Cambria Math" panose="02040503050406030204" pitchFamily="18" charset="0"/>
                                      </a:rPr>
                                    </m:ctrlPr>
                                  </m:sSubPr>
                                  <m:e>
                                    <m:r>
                                      <a:rPr lang="es-MX" sz="1100" b="0" i="1">
                                        <a:latin typeface="Cambria Math" panose="02040503050406030204" pitchFamily="18" charset="0"/>
                                      </a:rPr>
                                      <m:t>𝐶</m:t>
                                    </m:r>
                                  </m:e>
                                  <m:sub>
                                    <m:r>
                                      <a:rPr lang="es-MX" sz="1100" b="0" i="1">
                                        <a:latin typeface="Cambria Math" panose="02040503050406030204" pitchFamily="18" charset="0"/>
                                      </a:rPr>
                                      <m:t>𝑝</m:t>
                                    </m:r>
                                  </m:sub>
                                </m:sSub>
                              </m:e>
                            </m:acc>
                          </m:e>
                        </m:nary>
                      </m:num>
                      <m:den>
                        <m:r>
                          <a:rPr lang="es-MX" sz="1100" b="0" i="1">
                            <a:latin typeface="Cambria Math" panose="02040503050406030204" pitchFamily="18" charset="0"/>
                          </a:rPr>
                          <m:t>𝑁</m:t>
                        </m:r>
                      </m:den>
                    </m:f>
                  </m:oMath>
                </m:oMathPara>
              </a14:m>
              <a:endParaRPr lang="en-US" sz="1100"/>
            </a:p>
          </xdr:txBody>
        </xdr:sp>
      </mc:Choice>
      <mc:Fallback xmlns="">
        <xdr:sp macro="" textlink="">
          <xdr:nvSpPr>
            <xdr:cNvPr id="17" name="CuadroTexto 16">
              <a:extLst>
                <a:ext uri="{FF2B5EF4-FFF2-40B4-BE49-F238E27FC236}">
                  <a16:creationId xmlns:a16="http://schemas.microsoft.com/office/drawing/2014/main" id="{00000000-0008-0000-0600-000065000000}"/>
                </a:ext>
              </a:extLst>
            </xdr:cNvPr>
            <xdr:cNvSpPr txBox="1"/>
          </xdr:nvSpPr>
          <xdr:spPr>
            <a:xfrm>
              <a:off x="6137414" y="13417825"/>
              <a:ext cx="884729" cy="34368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s-MX" sz="1100" b="0" i="0">
                  <a:latin typeface="Cambria Math" panose="02040503050406030204" pitchFamily="18" charset="0"/>
                </a:rPr>
                <a:t>𝐷𝑃𝑃=  (∑▒(𝐴𝐶_𝑝 ) ̅ )/𝑁</a:t>
              </a:r>
              <a:endParaRPr lang="en-US" sz="1100"/>
            </a:p>
          </xdr:txBody>
        </xdr:sp>
      </mc:Fallback>
    </mc:AlternateContent>
    <xdr:clientData/>
  </xdr:oneCellAnchor>
  <xdr:oneCellAnchor>
    <xdr:from>
      <xdr:col>2</xdr:col>
      <xdr:colOff>152400</xdr:colOff>
      <xdr:row>14</xdr:row>
      <xdr:rowOff>85725</xdr:rowOff>
    </xdr:from>
    <xdr:ext cx="1907253" cy="437492"/>
    <mc:AlternateContent xmlns:mc="http://schemas.openxmlformats.org/markup-compatibility/2006" xmlns:a14="http://schemas.microsoft.com/office/drawing/2010/main">
      <mc:Choice Requires="a14">
        <xdr:sp macro="" textlink="">
          <xdr:nvSpPr>
            <xdr:cNvPr id="11" name="CuadroTexto 10">
              <a:extLst>
                <a:ext uri="{FF2B5EF4-FFF2-40B4-BE49-F238E27FC236}">
                  <a16:creationId xmlns:a16="http://schemas.microsoft.com/office/drawing/2014/main" id="{00000000-0008-0000-0600-000045000000}"/>
                </a:ext>
              </a:extLst>
            </xdr:cNvPr>
            <xdr:cNvSpPr txBox="1"/>
          </xdr:nvSpPr>
          <xdr:spPr>
            <a:xfrm>
              <a:off x="7734300" y="6677025"/>
              <a:ext cx="1907253" cy="43749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s-MX" sz="1100" b="0" i="1">
                        <a:latin typeface="Cambria Math" panose="02040503050406030204" pitchFamily="18" charset="0"/>
                      </a:rPr>
                      <m:t>𝑉𝐺𝑉𝑁</m:t>
                    </m:r>
                    <m:r>
                      <a:rPr lang="es-MX" sz="1100" b="0" i="1">
                        <a:latin typeface="Cambria Math" panose="02040503050406030204" pitchFamily="18" charset="0"/>
                      </a:rPr>
                      <m:t>=</m:t>
                    </m:r>
                    <m:d>
                      <m:dPr>
                        <m:ctrlPr>
                          <a:rPr lang="es-MX" sz="1100" b="0" i="1">
                            <a:latin typeface="Cambria Math" panose="02040503050406030204" pitchFamily="18" charset="0"/>
                          </a:rPr>
                        </m:ctrlPr>
                      </m:dPr>
                      <m:e>
                        <m:d>
                          <m:dPr>
                            <m:ctrlPr>
                              <a:rPr lang="es-MX" sz="1100" b="0" i="1">
                                <a:latin typeface="Cambria Math" panose="02040503050406030204" pitchFamily="18" charset="0"/>
                              </a:rPr>
                            </m:ctrlPr>
                          </m:dPr>
                          <m:e>
                            <m:f>
                              <m:fPr>
                                <m:ctrlPr>
                                  <a:rPr lang="es-MX" sz="1100" b="0" i="1">
                                    <a:latin typeface="Cambria Math" panose="02040503050406030204" pitchFamily="18" charset="0"/>
                                  </a:rPr>
                                </m:ctrlPr>
                              </m:fPr>
                              <m:num>
                                <m:r>
                                  <a:rPr lang="es-MX" sz="1100" b="0" i="1">
                                    <a:latin typeface="Cambria Math" panose="02040503050406030204" pitchFamily="18" charset="0"/>
                                  </a:rPr>
                                  <m:t>𝐺𝑉𝑁</m:t>
                                </m:r>
                              </m:num>
                              <m:den>
                                <m:r>
                                  <a:rPr lang="es-MX" sz="1100" b="0" i="1">
                                    <a:latin typeface="Cambria Math" panose="02040503050406030204" pitchFamily="18" charset="0"/>
                                  </a:rPr>
                                  <m:t>𝐺𝑉𝑁𝑅</m:t>
                                </m:r>
                              </m:den>
                            </m:f>
                          </m:e>
                        </m:d>
                        <m:r>
                          <a:rPr lang="es-MX" sz="1100" b="0" i="1">
                            <a:latin typeface="Cambria Math" panose="02040503050406030204" pitchFamily="18" charset="0"/>
                          </a:rPr>
                          <m:t>−1</m:t>
                        </m:r>
                      </m:e>
                    </m:d>
                    <m:r>
                      <a:rPr lang="es-MX" sz="1100" b="0" i="1">
                        <a:latin typeface="Cambria Math" panose="02040503050406030204" pitchFamily="18" charset="0"/>
                      </a:rPr>
                      <m:t>∗100</m:t>
                    </m:r>
                  </m:oMath>
                </m:oMathPara>
              </a14:m>
              <a:endParaRPr lang="en-US" sz="1100"/>
            </a:p>
          </xdr:txBody>
        </xdr:sp>
      </mc:Choice>
      <mc:Fallback xmlns="">
        <xdr:sp macro="" textlink="">
          <xdr:nvSpPr>
            <xdr:cNvPr id="11" name="CuadroTexto 10">
              <a:extLst>
                <a:ext uri="{FF2B5EF4-FFF2-40B4-BE49-F238E27FC236}">
                  <a16:creationId xmlns:a16="http://schemas.microsoft.com/office/drawing/2014/main" id="{00000000-0008-0000-0600-000045000000}"/>
                </a:ext>
              </a:extLst>
            </xdr:cNvPr>
            <xdr:cNvSpPr txBox="1"/>
          </xdr:nvSpPr>
          <xdr:spPr>
            <a:xfrm>
              <a:off x="7734300" y="6677025"/>
              <a:ext cx="1907253" cy="43749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s-MX" sz="1100" b="0" i="0">
                  <a:latin typeface="Cambria Math" panose="02040503050406030204" pitchFamily="18" charset="0"/>
                </a:rPr>
                <a:t>𝑉𝐺𝑉𝑁=((𝐺𝑉𝑁/𝐺𝑉𝑁𝑅)−1)∗100</a:t>
              </a:r>
              <a:endParaRPr lang="en-US" sz="1100"/>
            </a:p>
          </xdr:txBody>
        </xdr:sp>
      </mc:Fallback>
    </mc:AlternateContent>
    <xdr:clientData/>
  </xdr:oneCellAnchor>
  <xdr:oneCellAnchor>
    <xdr:from>
      <xdr:col>2</xdr:col>
      <xdr:colOff>223633</xdr:colOff>
      <xdr:row>25</xdr:row>
      <xdr:rowOff>91112</xdr:rowOff>
    </xdr:from>
    <xdr:ext cx="1597617" cy="380361"/>
    <mc:AlternateContent xmlns:mc="http://schemas.openxmlformats.org/markup-compatibility/2006" xmlns:a14="http://schemas.microsoft.com/office/drawing/2010/main">
      <mc:Choice Requires="a14">
        <xdr:sp macro="" textlink="">
          <xdr:nvSpPr>
            <xdr:cNvPr id="13" name="CuadroTexto 12">
              <a:extLst>
                <a:ext uri="{FF2B5EF4-FFF2-40B4-BE49-F238E27FC236}">
                  <a16:creationId xmlns:a16="http://schemas.microsoft.com/office/drawing/2014/main" id="{00000000-0008-0000-0600-00005A000000}"/>
                </a:ext>
              </a:extLst>
            </xdr:cNvPr>
            <xdr:cNvSpPr txBox="1"/>
          </xdr:nvSpPr>
          <xdr:spPr>
            <a:xfrm>
              <a:off x="7805533" y="12911762"/>
              <a:ext cx="1597617" cy="38036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s-MX" sz="1100" b="0" i="1">
                        <a:latin typeface="Cambria Math" panose="02040503050406030204" pitchFamily="18" charset="0"/>
                      </a:rPr>
                      <m:t>𝑃𝐺𝐶𝐴𝐷</m:t>
                    </m:r>
                    <m:r>
                      <a:rPr lang="es-MX" sz="1100" b="0" i="1">
                        <a:latin typeface="Cambria Math" panose="02040503050406030204" pitchFamily="18" charset="0"/>
                      </a:rPr>
                      <m:t>=</m:t>
                    </m:r>
                    <m:d>
                      <m:dPr>
                        <m:ctrlPr>
                          <a:rPr lang="es-MX" sz="1100" b="0" i="1">
                            <a:solidFill>
                              <a:schemeClr val="tx1"/>
                            </a:solidFill>
                            <a:effectLst/>
                            <a:latin typeface="Cambria Math" panose="02040503050406030204" pitchFamily="18" charset="0"/>
                            <a:ea typeface="+mn-ea"/>
                            <a:cs typeface="+mn-cs"/>
                          </a:rPr>
                        </m:ctrlPr>
                      </m:dPr>
                      <m:e>
                        <m:f>
                          <m:fPr>
                            <m:ctrlPr>
                              <a:rPr lang="es-MX" sz="1100" b="0" i="1">
                                <a:solidFill>
                                  <a:schemeClr val="tx1"/>
                                </a:solidFill>
                                <a:effectLst/>
                                <a:latin typeface="Cambria Math" panose="02040503050406030204" pitchFamily="18" charset="0"/>
                                <a:ea typeface="+mn-ea"/>
                                <a:cs typeface="+mn-cs"/>
                              </a:rPr>
                            </m:ctrlPr>
                          </m:fPr>
                          <m:num>
                            <m:r>
                              <a:rPr lang="es-MX" sz="1100" b="0" i="1">
                                <a:solidFill>
                                  <a:schemeClr val="tx1"/>
                                </a:solidFill>
                                <a:effectLst/>
                                <a:latin typeface="Cambria Math" panose="02040503050406030204" pitchFamily="18" charset="0"/>
                                <a:ea typeface="+mn-ea"/>
                                <a:cs typeface="+mn-cs"/>
                              </a:rPr>
                              <m:t>𝐺𝐶𝐴𝐷</m:t>
                            </m:r>
                          </m:num>
                          <m:den>
                            <m:r>
                              <a:rPr lang="es-MX" sz="1100" b="0" i="1">
                                <a:solidFill>
                                  <a:schemeClr val="tx1"/>
                                </a:solidFill>
                                <a:effectLst/>
                                <a:latin typeface="Cambria Math" panose="02040503050406030204" pitchFamily="18" charset="0"/>
                                <a:ea typeface="+mn-ea"/>
                                <a:cs typeface="+mn-cs"/>
                              </a:rPr>
                              <m:t>𝐺𝐶𝑃</m:t>
                            </m:r>
                          </m:den>
                        </m:f>
                      </m:e>
                    </m:d>
                    <m:r>
                      <a:rPr lang="es-MX" sz="1100" b="0" i="1">
                        <a:latin typeface="Cambria Math" panose="02040503050406030204" pitchFamily="18" charset="0"/>
                      </a:rPr>
                      <m:t>∗100</m:t>
                    </m:r>
                  </m:oMath>
                </m:oMathPara>
              </a14:m>
              <a:endParaRPr lang="en-US" sz="1100"/>
            </a:p>
          </xdr:txBody>
        </xdr:sp>
      </mc:Choice>
      <mc:Fallback xmlns="">
        <xdr:sp macro="" textlink="">
          <xdr:nvSpPr>
            <xdr:cNvPr id="13" name="CuadroTexto 12">
              <a:extLst>
                <a:ext uri="{FF2B5EF4-FFF2-40B4-BE49-F238E27FC236}">
                  <a16:creationId xmlns:a16="http://schemas.microsoft.com/office/drawing/2014/main" id="{00000000-0008-0000-0600-00005A000000}"/>
                </a:ext>
              </a:extLst>
            </xdr:cNvPr>
            <xdr:cNvSpPr txBox="1"/>
          </xdr:nvSpPr>
          <xdr:spPr>
            <a:xfrm>
              <a:off x="7805533" y="12911762"/>
              <a:ext cx="1597617" cy="38036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s-MX" sz="1100" b="0" i="0">
                  <a:latin typeface="Cambria Math" panose="02040503050406030204" pitchFamily="18" charset="0"/>
                </a:rPr>
                <a:t>𝑃𝐺𝐶𝐴𝐷=</a:t>
              </a:r>
              <a:r>
                <a:rPr lang="es-MX" sz="1100" b="0" i="0">
                  <a:solidFill>
                    <a:schemeClr val="tx1"/>
                  </a:solidFill>
                  <a:effectLst/>
                  <a:latin typeface="Cambria Math" panose="02040503050406030204" pitchFamily="18" charset="0"/>
                  <a:ea typeface="+mn-ea"/>
                  <a:cs typeface="+mn-cs"/>
                </a:rPr>
                <a:t>(𝐺𝐶𝐴𝐷/𝐺𝐶𝑃)</a:t>
              </a:r>
              <a:r>
                <a:rPr lang="es-MX" sz="1100" b="0" i="0">
                  <a:latin typeface="Cambria Math" panose="02040503050406030204" pitchFamily="18" charset="0"/>
                </a:rPr>
                <a:t>∗100</a:t>
              </a:r>
              <a:endParaRPr lang="en-US" sz="1100"/>
            </a:p>
          </xdr:txBody>
        </xdr:sp>
      </mc:Fallback>
    </mc:AlternateContent>
    <xdr:clientData/>
  </xdr:oneCellAnchor>
  <xdr:oneCellAnchor>
    <xdr:from>
      <xdr:col>2</xdr:col>
      <xdr:colOff>266700</xdr:colOff>
      <xdr:row>22</xdr:row>
      <xdr:rowOff>114300</xdr:rowOff>
    </xdr:from>
    <xdr:ext cx="1556516" cy="380361"/>
    <mc:AlternateContent xmlns:mc="http://schemas.openxmlformats.org/markup-compatibility/2006" xmlns:a14="http://schemas.microsoft.com/office/drawing/2010/main">
      <mc:Choice Requires="a14">
        <xdr:sp macro="" textlink="">
          <xdr:nvSpPr>
            <xdr:cNvPr id="18" name="CuadroTexto 17">
              <a:extLst>
                <a:ext uri="{FF2B5EF4-FFF2-40B4-BE49-F238E27FC236}">
                  <a16:creationId xmlns:a16="http://schemas.microsoft.com/office/drawing/2014/main" id="{00000000-0008-0000-0600-000056000000}"/>
                </a:ext>
              </a:extLst>
            </xdr:cNvPr>
            <xdr:cNvSpPr txBox="1"/>
          </xdr:nvSpPr>
          <xdr:spPr>
            <a:xfrm>
              <a:off x="7848600" y="12934950"/>
              <a:ext cx="1556516" cy="38036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s-MX" sz="1100" b="0" i="1">
                        <a:latin typeface="Cambria Math" panose="02040503050406030204" pitchFamily="18" charset="0"/>
                      </a:rPr>
                      <m:t>𝑃𝐺𝐶𝐿𝑃</m:t>
                    </m:r>
                    <m:r>
                      <a:rPr lang="es-MX" sz="1100" b="0" i="1">
                        <a:latin typeface="Cambria Math" panose="02040503050406030204" pitchFamily="18" charset="0"/>
                      </a:rPr>
                      <m:t>=</m:t>
                    </m:r>
                    <m:d>
                      <m:dPr>
                        <m:ctrlPr>
                          <a:rPr lang="es-MX" sz="1100" b="0" i="1">
                            <a:solidFill>
                              <a:schemeClr val="tx1"/>
                            </a:solidFill>
                            <a:effectLst/>
                            <a:latin typeface="Cambria Math" panose="02040503050406030204" pitchFamily="18" charset="0"/>
                            <a:ea typeface="+mn-ea"/>
                            <a:cs typeface="+mn-cs"/>
                          </a:rPr>
                        </m:ctrlPr>
                      </m:dPr>
                      <m:e>
                        <m:f>
                          <m:fPr>
                            <m:ctrlPr>
                              <a:rPr lang="es-MX" sz="1100" b="0" i="1">
                                <a:solidFill>
                                  <a:schemeClr val="tx1"/>
                                </a:solidFill>
                                <a:effectLst/>
                                <a:latin typeface="Cambria Math" panose="02040503050406030204" pitchFamily="18" charset="0"/>
                                <a:ea typeface="+mn-ea"/>
                                <a:cs typeface="+mn-cs"/>
                              </a:rPr>
                            </m:ctrlPr>
                          </m:fPr>
                          <m:num>
                            <m:r>
                              <a:rPr lang="es-MX" sz="1100" b="0" i="1">
                                <a:solidFill>
                                  <a:schemeClr val="tx1"/>
                                </a:solidFill>
                                <a:effectLst/>
                                <a:latin typeface="Cambria Math" panose="02040503050406030204" pitchFamily="18" charset="0"/>
                                <a:ea typeface="+mn-ea"/>
                                <a:cs typeface="+mn-cs"/>
                              </a:rPr>
                              <m:t>𝐺𝐶𝐿𝑃</m:t>
                            </m:r>
                          </m:num>
                          <m:den>
                            <m:r>
                              <a:rPr lang="es-MX" sz="1100" b="0" i="1">
                                <a:solidFill>
                                  <a:schemeClr val="tx1"/>
                                </a:solidFill>
                                <a:effectLst/>
                                <a:latin typeface="Cambria Math" panose="02040503050406030204" pitchFamily="18" charset="0"/>
                                <a:ea typeface="+mn-ea"/>
                                <a:cs typeface="+mn-cs"/>
                              </a:rPr>
                              <m:t>𝐺𝐶𝑃</m:t>
                            </m:r>
                          </m:den>
                        </m:f>
                      </m:e>
                    </m:d>
                    <m:r>
                      <a:rPr lang="es-MX" sz="1100" b="0" i="1">
                        <a:latin typeface="Cambria Math" panose="02040503050406030204" pitchFamily="18" charset="0"/>
                      </a:rPr>
                      <m:t>∗100</m:t>
                    </m:r>
                  </m:oMath>
                </m:oMathPara>
              </a14:m>
              <a:endParaRPr lang="en-US" sz="1100"/>
            </a:p>
          </xdr:txBody>
        </xdr:sp>
      </mc:Choice>
      <mc:Fallback xmlns="">
        <xdr:sp macro="" textlink="">
          <xdr:nvSpPr>
            <xdr:cNvPr id="18" name="CuadroTexto 17">
              <a:extLst>
                <a:ext uri="{FF2B5EF4-FFF2-40B4-BE49-F238E27FC236}">
                  <a16:creationId xmlns:a16="http://schemas.microsoft.com/office/drawing/2014/main" id="{00000000-0008-0000-0600-000056000000}"/>
                </a:ext>
              </a:extLst>
            </xdr:cNvPr>
            <xdr:cNvSpPr txBox="1"/>
          </xdr:nvSpPr>
          <xdr:spPr>
            <a:xfrm>
              <a:off x="7848600" y="12934950"/>
              <a:ext cx="1556516" cy="38036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s-MX" sz="1100" b="0" i="0">
                  <a:latin typeface="Cambria Math" panose="02040503050406030204" pitchFamily="18" charset="0"/>
                </a:rPr>
                <a:t>𝑃𝐺𝐶𝐿𝑃=</a:t>
              </a:r>
              <a:r>
                <a:rPr lang="es-MX" sz="1100" b="0" i="0">
                  <a:solidFill>
                    <a:schemeClr val="tx1"/>
                  </a:solidFill>
                  <a:effectLst/>
                  <a:latin typeface="Cambria Math" panose="02040503050406030204" pitchFamily="18" charset="0"/>
                  <a:ea typeface="+mn-ea"/>
                  <a:cs typeface="+mn-cs"/>
                </a:rPr>
                <a:t>(𝐺𝐶𝐿𝑃/𝐺𝐶𝑃)</a:t>
              </a:r>
              <a:r>
                <a:rPr lang="es-MX" sz="1100" b="0" i="0">
                  <a:latin typeface="Cambria Math" panose="02040503050406030204" pitchFamily="18" charset="0"/>
                </a:rPr>
                <a:t>∗100</a:t>
              </a:r>
              <a:endParaRPr lang="en-US" sz="1100"/>
            </a:p>
          </xdr:txBody>
        </xdr:sp>
      </mc:Fallback>
    </mc:AlternateContent>
    <xdr:clientData/>
  </xdr:oneCellAnchor>
</xdr:wsDr>
</file>

<file path=xl/tables/table1.xml><?xml version="1.0" encoding="utf-8"?>
<table xmlns="http://schemas.openxmlformats.org/spreadsheetml/2006/main" id="4" name="Tabla1" displayName="Tabla1" ref="A1:T7" totalsRowShown="0" headerRowDxfId="106" dataDxfId="105">
  <tableColumns count="20">
    <tableColumn id="25" name="ID Ramo" dataDxfId="104"/>
    <tableColumn id="26" name="Ramo" dataDxfId="103">
      <calculatedColumnFormula>selección</calculatedColumnFormula>
    </tableColumn>
    <tableColumn id="2" name="Dependencia" dataDxfId="102">
      <calculatedColumnFormula>'I.Clasificación económica'!$B$2</calculatedColumnFormula>
    </tableColumn>
    <tableColumn id="4" name="Año" dataDxfId="101">
      <calculatedColumnFormula>'I.Clasificación económica'!B6</calculatedColumnFormula>
    </tableColumn>
    <tableColumn id="5" name="Total" dataDxfId="100"/>
    <tableColumn id="6" name="Gasto Corriente" dataDxfId="99"/>
    <tableColumn id="7" name="Servicios Personales" dataDxfId="98"/>
    <tableColumn id="8" name="Gastos de Operación" dataDxfId="97"/>
    <tableColumn id="9" name="Subsidios" dataDxfId="96"/>
    <tableColumn id="10" name="Otros gastos corrientes" dataDxfId="95"/>
    <tableColumn id="11" name="Gasto de Inversión" dataDxfId="94"/>
    <tableColumn id="12" name="Inversión Física" dataDxfId="93"/>
    <tableColumn id="13" name="Subsidios2" dataDxfId="92"/>
    <tableColumn id="14" name="Otros gastos de inversión" dataDxfId="91"/>
    <tableColumn id="19" name="Validación1" dataDxfId="90">
      <calculatedColumnFormula>SUM(Tabla1[[#This Row],[Servicios Personales]:[Otros gastos corrientes]])</calculatedColumnFormula>
    </tableColumn>
    <tableColumn id="20" name="Validación2" dataDxfId="89">
      <calculatedColumnFormula>Tabla1[[#This Row],[Validación1]]=Tabla1[[#This Row],[Gasto Corriente]]</calculatedColumnFormula>
    </tableColumn>
    <tableColumn id="21" name="Validación23" dataDxfId="88">
      <calculatedColumnFormula>SUM(Tabla1[[#This Row],[Inversión Física]:[Otros gastos de inversión]])</calculatedColumnFormula>
    </tableColumn>
    <tableColumn id="22" name="Validación24" dataDxfId="87">
      <calculatedColumnFormula>Tabla1[[#This Row],[Validación23]]=Tabla1[[#This Row],[Gasto de Inversión]]</calculatedColumnFormula>
    </tableColumn>
    <tableColumn id="23" name="Total calculado" dataDxfId="86">
      <calculatedColumnFormula>SUM(F2,K2)</calculatedColumnFormula>
    </tableColumn>
    <tableColumn id="24" name="Validación26" dataDxfId="85">
      <calculatedColumnFormula>Tabla1[[#This Row],[Total calculado]]=Tabla1[[#This Row],[Total]]</calculatedColumnFormula>
    </tableColumn>
  </tableColumns>
  <tableStyleInfo name="TableStyleLight1" showFirstColumn="0" showLastColumn="0" showRowStripes="1" showColumnStripes="0"/>
</table>
</file>

<file path=xl/tables/table2.xml><?xml version="1.0" encoding="utf-8"?>
<table xmlns="http://schemas.openxmlformats.org/spreadsheetml/2006/main" id="5" name="Tabla16" displayName="Tabla16" ref="A1:I361" totalsRowShown="0" headerRowDxfId="84" dataDxfId="83">
  <tableColumns count="9">
    <tableColumn id="25" name="ID Ramo" dataDxfId="82" totalsRowDxfId="81"/>
    <tableColumn id="26" name="Ramo" dataDxfId="80" totalsRowDxfId="79">
      <calculatedColumnFormula>'II.Concepto de gasto'!$B$1</calculatedColumnFormula>
    </tableColumn>
    <tableColumn id="2" name="Dependencia" dataDxfId="78" totalsRowDxfId="77">
      <calculatedColumnFormula>'II.Concepto de gasto'!$B$2</calculatedColumnFormula>
    </tableColumn>
    <tableColumn id="4" name="Año" dataDxfId="76" totalsRowDxfId="75">
      <calculatedColumnFormula>MID('II.Concepto de gasto'!$B$6,1,4)</calculatedColumnFormula>
    </tableColumn>
    <tableColumn id="5" name="Partida específica de gasto" dataDxfId="74" totalsRowDxfId="73">
      <calculatedColumnFormula>'II.Concepto de gasto'!A9</calculatedColumnFormula>
    </tableColumn>
    <tableColumn id="6" name="Total" dataDxfId="72" totalsRowDxfId="71">
      <calculatedColumnFormula>'II.Concepto de gasto'!$A9</calculatedColumnFormula>
    </tableColumn>
    <tableColumn id="19" name="Validación1" dataDxfId="70" totalsRowDxfId="69">
      <calculatedColumnFormula>SUM($F$2:$F$61)</calculatedColumnFormula>
    </tableColumn>
    <tableColumn id="20" name="Validación2" dataDxfId="68" totalsRowDxfId="67">
      <calculatedColumnFormula>'II.Concepto de gasto'!$B$8</calculatedColumnFormula>
    </tableColumn>
    <tableColumn id="21" name="Validación23" dataDxfId="66" totalsRowDxfId="65">
      <calculatedColumnFormula>Tabla16[[#This Row],[Validación2]]=Tabla16[[#This Row],[Validación1]]</calculatedColumnFormula>
    </tableColumn>
  </tableColumns>
  <tableStyleInfo name="TableStyleLight1" showFirstColumn="0" showLastColumn="0" showRowStripes="1" showColumnStripes="0"/>
</table>
</file>

<file path=xl/tables/table3.xml><?xml version="1.0" encoding="utf-8"?>
<table xmlns="http://schemas.openxmlformats.org/spreadsheetml/2006/main" id="7" name="Tabla6" displayName="Tabla6" ref="A1:J7" totalsRowShown="0" headerRowDxfId="64" dataDxfId="63">
  <tableColumns count="10">
    <tableColumn id="1" name="ID Ramo" dataDxfId="62"/>
    <tableColumn id="2" name="Ramo" dataDxfId="61">
      <calculatedColumnFormula>'III.RH_Plazas de estructura'!$B$1</calculatedColumnFormula>
    </tableColumn>
    <tableColumn id="3" name="Dependencia" dataDxfId="60">
      <calculatedColumnFormula>'III.RH_Plazas de estructura'!$B$2</calculatedColumnFormula>
    </tableColumn>
    <tableColumn id="4" name="Año" dataDxfId="59"/>
    <tableColumn id="5" name="Total" dataDxfId="58"/>
    <tableColumn id="6" name="Mando y enlace" dataDxfId="57"/>
    <tableColumn id="7" name="Categorías" dataDxfId="56"/>
    <tableColumn id="8" name="Operativo" dataDxfId="55"/>
    <tableColumn id="9" name="Validación" dataDxfId="54">
      <calculatedColumnFormula>SUM(Tabla6[[#This Row],[Mando y enlace]:[Operativo]])</calculatedColumnFormula>
    </tableColumn>
    <tableColumn id="10" name="Validación2" dataDxfId="53">
      <calculatedColumnFormula>Tabla6[[#This Row],[Validación]]=Tabla6[[#This Row],[Total]]</calculatedColumnFormula>
    </tableColumn>
  </tableColumns>
  <tableStyleInfo name="TableStyleLight1" showFirstColumn="0" showLastColumn="0" showRowStripes="1" showColumnStripes="0"/>
</table>
</file>

<file path=xl/tables/table4.xml><?xml version="1.0" encoding="utf-8"?>
<table xmlns="http://schemas.openxmlformats.org/spreadsheetml/2006/main" id="18" name="Tabla681419" displayName="Tabla681419" ref="A1:J7" totalsRowShown="0" headerRowDxfId="52" dataDxfId="51">
  <tableColumns count="10">
    <tableColumn id="1" name="ID Ramo" dataDxfId="50"/>
    <tableColumn id="2" name="Ramo" dataDxfId="49">
      <calculatedColumnFormula>'III.RH_Costo de estructura'!$B$1</calculatedColumnFormula>
    </tableColumn>
    <tableColumn id="3" name="Dependencia" dataDxfId="48">
      <calculatedColumnFormula>'III.RH_Costo de estructura'!$B$2</calculatedColumnFormula>
    </tableColumn>
    <tableColumn id="4" name="Año" dataDxfId="47"/>
    <tableColumn id="5" name="Total" dataDxfId="46">
      <calculatedColumnFormula>'III.RH_Plazas de estructura'!B$8</calculatedColumnFormula>
    </tableColumn>
    <tableColumn id="6" name="Mando y enlace" dataDxfId="45"/>
    <tableColumn id="7" name="Categorías" dataDxfId="44"/>
    <tableColumn id="8" name="Operativo" dataDxfId="43"/>
    <tableColumn id="9" name="Validación" dataDxfId="42">
      <calculatedColumnFormula>SUM(Tabla681419[[#This Row],[Mando y enlace]:[Operativo]])</calculatedColumnFormula>
    </tableColumn>
    <tableColumn id="10" name="Validación2" dataDxfId="41">
      <calculatedColumnFormula>Tabla681419[[#This Row],[Validación]]=Tabla681419[[#This Row],[Total]]</calculatedColumnFormula>
    </tableColumn>
  </tableColumns>
  <tableStyleInfo name="TableStyleLight1" showFirstColumn="0" showLastColumn="0" showRowStripes="1" showColumnStripes="0"/>
</table>
</file>

<file path=xl/tables/table5.xml><?xml version="1.0" encoding="utf-8"?>
<table xmlns="http://schemas.openxmlformats.org/spreadsheetml/2006/main" id="24" name="Tabla6891525" displayName="Tabla6891525" ref="A1:K12" totalsRowShown="0" headerRowDxfId="40" dataDxfId="39">
  <tableColumns count="11">
    <tableColumn id="1" name="ID Ramo" dataDxfId="38"/>
    <tableColumn id="2" name="Ramo" dataDxfId="37"/>
    <tableColumn id="3" name="Dependencia" dataDxfId="36">
      <calculatedColumnFormula>IV.Contrataciones!$B$2</calculatedColumnFormula>
    </tableColumn>
    <tableColumn id="4" name="Año" dataDxfId="35"/>
    <tableColumn id="5" name="Concepto" dataDxfId="34">
      <calculatedColumnFormula>'III.RH_Plazas de estructura'!B$8</calculatedColumnFormula>
    </tableColumn>
    <tableColumn id="6" name="Total" dataDxfId="33"/>
    <tableColumn id="7" name="Licitación Pública" dataDxfId="32"/>
    <tableColumn id="8" name="Invitación a cuando menos tres personas" dataDxfId="31"/>
    <tableColumn id="9" name="Adjudicación directa" dataDxfId="30"/>
    <tableColumn id="10" name="Validación" dataDxfId="29">
      <calculatedColumnFormula>SUM(Tabla6891525[[#This Row],[Licitación Pública]:[Adjudicación directa]])</calculatedColumnFormula>
    </tableColumn>
    <tableColumn id="13" name="Validación2" dataDxfId="28">
      <calculatedColumnFormula>Tabla6891525[[#This Row],[Validación]]=Tabla6891525[[#This Row],[Total]]</calculatedColumnFormula>
    </tableColumn>
  </tableColumns>
  <tableStyleInfo name="TableStyleLight1" showFirstColumn="0" showLastColumn="0" showRowStripes="1" showColumnStripes="0"/>
</table>
</file>

<file path=xl/tables/table6.xml><?xml version="1.0" encoding="utf-8"?>
<table xmlns="http://schemas.openxmlformats.org/spreadsheetml/2006/main" id="15" name="Tabla6891016" displayName="Tabla6891016" ref="A1:L8" totalsRowShown="0" headerRowDxfId="27" dataDxfId="26">
  <tableColumns count="12">
    <tableColumn id="1" name="ID Ramo" dataDxfId="25"/>
    <tableColumn id="2" name="Ramo" dataDxfId="24">
      <calculatedColumnFormula>'V.Comisiones y viáticos'!$B$1</calculatedColumnFormula>
    </tableColumn>
    <tableColumn id="3" name="Dependencia" dataDxfId="23">
      <calculatedColumnFormula>'V.Comisiones y viáticos'!$B$2</calculatedColumnFormula>
    </tableColumn>
    <tableColumn id="4" name="Año" dataDxfId="22"/>
    <tableColumn id="5" name="Número de comisiones_x000a_Nacional" dataDxfId="21">
      <calculatedColumnFormula>'V.Comisiones y viáticos'!$B$6</calculatedColumnFormula>
    </tableColumn>
    <tableColumn id="6" name="Personas_x000a_Nacional" dataDxfId="20">
      <calculatedColumnFormula>'V.Comisiones y viáticos'!$C$6</calculatedColumnFormula>
    </tableColumn>
    <tableColumn id="7" name="Presupuesto ejercido_x000a_Nacional" dataDxfId="19">
      <calculatedColumnFormula>'V.Comisiones y viáticos'!$D$6</calculatedColumnFormula>
    </tableColumn>
    <tableColumn id="8" name="Número de comisiones_x000a_Internacional" dataDxfId="18">
      <calculatedColumnFormula>'V.Comisiones y viáticos'!$E$6</calculatedColumnFormula>
    </tableColumn>
    <tableColumn id="9" name="Personas_x000a_Internacional" dataDxfId="17">
      <calculatedColumnFormula>'V.Comisiones y viáticos'!$F$6</calculatedColumnFormula>
    </tableColumn>
    <tableColumn id="10" name="Presupuesto ejercido_x000a_Internacional" dataDxfId="16">
      <calculatedColumnFormula>'V.Comisiones y viáticos'!$G$6</calculatedColumnFormula>
    </tableColumn>
    <tableColumn id="13" name="Total presupuesto ejercido" dataDxfId="15">
      <calculatedColumnFormula>'V.Comisiones y viáticos'!$H$6</calculatedColumnFormula>
    </tableColumn>
    <tableColumn id="16" name="Validación" dataDxfId="14">
      <calculatedColumnFormula>SUM(G2,J2)=Tabla6891016[[#This Row],[Total presupuesto ejercido]]</calculatedColumnFormula>
    </tableColumn>
  </tableColumns>
  <tableStyleInfo name="TableStyleLight1" showFirstColumn="0" showLastColumn="0" showRowStripes="1" showColumnStripes="0"/>
</table>
</file>

<file path=xl/tables/table7.xml><?xml version="1.0" encoding="utf-8"?>
<table xmlns="http://schemas.openxmlformats.org/spreadsheetml/2006/main" id="11" name="Tabla11" displayName="Tabla11" ref="A1:J9" totalsRowShown="0" headerRowDxfId="13" dataDxfId="11" headerRowBorderDxfId="12" tableBorderDxfId="10">
  <autoFilter ref="A1:J9"/>
  <tableColumns count="10">
    <tableColumn id="1" name="ID Ramo" dataDxfId="9"/>
    <tableColumn id="2" name="Ramo" dataDxfId="8">
      <calculatedColumnFormula>VI.Indicadores!$B$1</calculatedColumnFormula>
    </tableColumn>
    <tableColumn id="3" name="Dependencia" dataDxfId="7">
      <calculatedColumnFormula>VI.Indicadores!$B$2</calculatedColumnFormula>
    </tableColumn>
    <tableColumn id="9" name="No." dataDxfId="6"/>
    <tableColumn id="4" name="Indicador" dataDxfId="5"/>
    <tableColumn id="5" name="Variable_1" dataDxfId="4"/>
    <tableColumn id="6" name="Variable_2" dataDxfId="3"/>
    <tableColumn id="7" name="Resultado" dataDxfId="2" dataCellStyle="Porcentaje"/>
    <tableColumn id="8" name="Validación" dataDxfId="1" dataCellStyle="Porcentaje">
      <calculatedColumnFormula>IFERROR(F2/(G2*#REF!)-1,"")</calculatedColumnFormula>
    </tableColumn>
    <tableColumn id="12" name="Validación2" dataDxfId="0">
      <calculatedColumnFormula>Tabla11[[#This Row],[Validación]]=Tabla11[[#This Row],[Resultado]]</calculatedColumnFormula>
    </tableColumn>
  </tableColumns>
  <tableStyleInfo name="TableStyleLight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N30"/>
  <sheetViews>
    <sheetView showGridLines="0" topLeftCell="B1" zoomScaleNormal="100" workbookViewId="0">
      <selection activeCell="N10" sqref="N10"/>
    </sheetView>
  </sheetViews>
  <sheetFormatPr baseColWidth="10" defaultRowHeight="15" x14ac:dyDescent="0.3"/>
  <cols>
    <col min="1" max="1" width="30.5703125" style="71" bestFit="1" customWidth="1"/>
    <col min="2" max="8" width="19.7109375" style="71" customWidth="1"/>
    <col min="9" max="14" width="16.7109375" style="71" customWidth="1"/>
    <col min="15" max="16384" width="11.42578125" style="71"/>
  </cols>
  <sheetData>
    <row r="1" spans="1:14" s="227" customFormat="1" ht="24" customHeight="1" x14ac:dyDescent="0.25">
      <c r="A1" s="231" t="s">
        <v>455</v>
      </c>
      <c r="B1" s="228"/>
      <c r="C1" s="230"/>
      <c r="D1" s="229"/>
      <c r="E1" s="229"/>
    </row>
    <row r="2" spans="1:14" s="227" customFormat="1" ht="24" customHeight="1" x14ac:dyDescent="0.25">
      <c r="A2" s="231" t="s">
        <v>528</v>
      </c>
      <c r="B2" s="228"/>
      <c r="C2" s="229"/>
      <c r="D2" s="229"/>
      <c r="E2" s="229"/>
    </row>
    <row r="3" spans="1:14" s="227" customFormat="1" ht="24" customHeight="1" x14ac:dyDescent="0.25">
      <c r="A3" s="232" t="s">
        <v>308</v>
      </c>
    </row>
    <row r="4" spans="1:14" ht="15.75" customHeight="1" x14ac:dyDescent="0.3">
      <c r="A4" s="249" t="s">
        <v>0</v>
      </c>
      <c r="B4" s="72" t="s">
        <v>501</v>
      </c>
      <c r="C4" s="73"/>
      <c r="D4" s="73"/>
      <c r="E4" s="73"/>
      <c r="F4" s="73"/>
      <c r="G4" s="73"/>
      <c r="H4" s="73"/>
      <c r="I4" s="251" t="s">
        <v>18</v>
      </c>
      <c r="J4" s="251"/>
      <c r="K4" s="251"/>
      <c r="L4" s="251"/>
      <c r="M4" s="251"/>
      <c r="N4" s="251"/>
    </row>
    <row r="5" spans="1:14" ht="16.5" x14ac:dyDescent="0.3">
      <c r="A5" s="249"/>
      <c r="B5" s="74" t="s">
        <v>494</v>
      </c>
      <c r="C5" s="74"/>
      <c r="D5" s="74"/>
      <c r="E5" s="74"/>
      <c r="F5" s="74"/>
      <c r="G5" s="74"/>
      <c r="H5" s="74"/>
      <c r="I5" s="251"/>
      <c r="J5" s="251"/>
      <c r="K5" s="251"/>
      <c r="L5" s="251"/>
      <c r="M5" s="251"/>
      <c r="N5" s="251"/>
    </row>
    <row r="6" spans="1:14" ht="16.5" x14ac:dyDescent="0.3">
      <c r="A6" s="249"/>
      <c r="B6" s="252" t="s">
        <v>22</v>
      </c>
      <c r="C6" s="75" t="s">
        <v>19</v>
      </c>
      <c r="D6" s="75"/>
      <c r="E6" s="75"/>
      <c r="F6" s="75"/>
      <c r="G6" s="75"/>
      <c r="H6" s="75"/>
      <c r="I6" s="252" t="s">
        <v>592</v>
      </c>
      <c r="J6" s="75" t="s">
        <v>20</v>
      </c>
      <c r="K6" s="75"/>
      <c r="L6" s="75"/>
      <c r="M6" s="75"/>
      <c r="N6" s="75"/>
    </row>
    <row r="7" spans="1:14" s="77" customFormat="1" x14ac:dyDescent="0.3">
      <c r="A7" s="250"/>
      <c r="B7" s="253"/>
      <c r="C7" s="76" t="s">
        <v>10</v>
      </c>
      <c r="D7" s="76" t="s">
        <v>11</v>
      </c>
      <c r="E7" s="76" t="s">
        <v>12</v>
      </c>
      <c r="F7" s="76" t="s">
        <v>13</v>
      </c>
      <c r="G7" s="76" t="s">
        <v>14</v>
      </c>
      <c r="H7" s="76" t="s">
        <v>15</v>
      </c>
      <c r="I7" s="253"/>
      <c r="J7" s="76" t="s">
        <v>593</v>
      </c>
      <c r="K7" s="76" t="s">
        <v>594</v>
      </c>
      <c r="L7" s="76" t="s">
        <v>590</v>
      </c>
      <c r="M7" s="76" t="s">
        <v>591</v>
      </c>
      <c r="N7" s="76" t="s">
        <v>595</v>
      </c>
    </row>
    <row r="8" spans="1:14" ht="19.5" customHeight="1" x14ac:dyDescent="0.3">
      <c r="A8" s="78" t="s">
        <v>1</v>
      </c>
      <c r="B8" s="58" t="str">
        <f>IF(COUNTBLANK(B9:B17)&gt;0,"",SUM(B9,B14))</f>
        <v/>
      </c>
      <c r="C8" s="59" t="str">
        <f t="shared" ref="C8:F8" si="0">IF(COUNTBLANK(C9:C17)&gt;0,"",SUM(C9,C14))</f>
        <v/>
      </c>
      <c r="D8" s="59" t="str">
        <f t="shared" si="0"/>
        <v/>
      </c>
      <c r="E8" s="59" t="str">
        <f t="shared" si="0"/>
        <v/>
      </c>
      <c r="F8" s="59" t="str">
        <f t="shared" si="0"/>
        <v/>
      </c>
      <c r="G8" s="59" t="str">
        <f>IF(COUNTBLANK(G9:G17)&gt;0,"",SUM(G9,G14))</f>
        <v/>
      </c>
      <c r="H8" s="234" t="str">
        <f>IF(COUNTBLANK(H9:H17)&gt;0,"",SUM(H9,H14))</f>
        <v/>
      </c>
      <c r="I8" s="86" t="str">
        <f>IFERROR(($H8/(B8*Deflactor!I7))-1,"na")</f>
        <v>na</v>
      </c>
      <c r="J8" s="86" t="str">
        <f>IFERROR(($H8/(C8*Deflactor!$I$8))-1,"na")</f>
        <v>na</v>
      </c>
      <c r="K8" s="86" t="str">
        <f>IFERROR(($H8/(D8*Deflactor!$I$9))-1,"na")</f>
        <v>na</v>
      </c>
      <c r="L8" s="86" t="str">
        <f>IFERROR(($H8/(E8*Deflactor!$I$10))-1,"na")</f>
        <v>na</v>
      </c>
      <c r="M8" s="86" t="str">
        <f>IFERROR(($H8/(F8*Deflactor!$I$11))-1,"na")</f>
        <v>na</v>
      </c>
      <c r="N8" s="87" t="str">
        <f>IFERROR(($H8/(G8*Deflactor!$I$12))-1,"na")</f>
        <v>na</v>
      </c>
    </row>
    <row r="9" spans="1:14" ht="19.5" customHeight="1" x14ac:dyDescent="0.3">
      <c r="A9" s="79" t="s">
        <v>2</v>
      </c>
      <c r="B9" s="60" t="str">
        <f>IF(COUNTBLANK(B10:B13)&gt;0,"",SUM(B10:B13))</f>
        <v/>
      </c>
      <c r="C9" s="61" t="str">
        <f t="shared" ref="C9:F9" si="1">IF(COUNTBLANK(C10:C13)&gt;0,"",SUM(C10:C13))</f>
        <v/>
      </c>
      <c r="D9" s="61" t="str">
        <f t="shared" si="1"/>
        <v/>
      </c>
      <c r="E9" s="61" t="str">
        <f t="shared" si="1"/>
        <v/>
      </c>
      <c r="F9" s="61" t="str">
        <f t="shared" si="1"/>
        <v/>
      </c>
      <c r="G9" s="61" t="str">
        <f>IF(COUNTBLANK(G10:G13)&gt;0,"",SUM(G10:G13))</f>
        <v/>
      </c>
      <c r="H9" s="235" t="str">
        <f>IF(COUNTBLANK(H10:H13)&gt;0,"",SUM(H10:H13))</f>
        <v/>
      </c>
      <c r="I9" s="88" t="str">
        <f>IFERROR(($H9/(B9*Deflactor!$I$7))-1,"na")</f>
        <v>na</v>
      </c>
      <c r="J9" s="88" t="str">
        <f>IFERROR(($H9/(C9*Deflactor!$I$8))-1,"na")</f>
        <v>na</v>
      </c>
      <c r="K9" s="88" t="str">
        <f>IFERROR(($H9/(D9*Deflactor!$I$9))-1,"na")</f>
        <v>na</v>
      </c>
      <c r="L9" s="88" t="str">
        <f>IFERROR(($H9/(E9*Deflactor!$I$10))-1,"na")</f>
        <v>na</v>
      </c>
      <c r="M9" s="88" t="str">
        <f>IFERROR(($H9/(F9*Deflactor!$I$11))-1,"na")</f>
        <v>na</v>
      </c>
      <c r="N9" s="89" t="str">
        <f>IFERROR(($H9/(G9*Deflactor!$I$12))-1,"na")</f>
        <v>na</v>
      </c>
    </row>
    <row r="10" spans="1:14" ht="19.5" customHeight="1" x14ac:dyDescent="0.3">
      <c r="A10" s="80" t="s">
        <v>3</v>
      </c>
      <c r="B10" s="63"/>
      <c r="C10" s="64"/>
      <c r="D10" s="64"/>
      <c r="E10" s="64"/>
      <c r="F10" s="64"/>
      <c r="G10" s="64">
        <v>367728720</v>
      </c>
      <c r="H10" s="65">
        <v>374766513</v>
      </c>
      <c r="I10" s="90" t="str">
        <f>IFERROR(($H10/(B10*Deflactor!$I$7))-1,"na")</f>
        <v>na</v>
      </c>
      <c r="J10" s="90" t="str">
        <f>IFERROR(($H10/(C10*Deflactor!$I$8))-1,"na")</f>
        <v>na</v>
      </c>
      <c r="K10" s="90" t="str">
        <f>IFERROR(($H10/(D10*Deflactor!$I$9))-1,"na")</f>
        <v>na</v>
      </c>
      <c r="L10" s="90" t="str">
        <f>IFERROR(($H10/(E10*Deflactor!$I$10))-1,"na")</f>
        <v>na</v>
      </c>
      <c r="M10" s="90" t="str">
        <f>IFERROR(($H10/(F10*Deflactor!$I$11))-1,"na")</f>
        <v>na</v>
      </c>
      <c r="N10" s="91">
        <f>IFERROR(($H10/(G10*Deflactor!$I$12))-1,"na")</f>
        <v>-2.8794418739231276E-2</v>
      </c>
    </row>
    <row r="11" spans="1:14" ht="19.5" customHeight="1" x14ac:dyDescent="0.3">
      <c r="A11" s="80" t="s">
        <v>4</v>
      </c>
      <c r="B11" s="63"/>
      <c r="C11" s="64"/>
      <c r="D11" s="64"/>
      <c r="E11" s="64"/>
      <c r="F11" s="64"/>
      <c r="G11" s="64">
        <v>1802901947</v>
      </c>
      <c r="H11" s="65">
        <v>1908981214</v>
      </c>
      <c r="I11" s="90" t="str">
        <f>IFERROR(($H11/(B11*Deflactor!$I$7))-1,"na")</f>
        <v>na</v>
      </c>
      <c r="J11" s="90" t="str">
        <f>IFERROR(($H11/(C11*Deflactor!$I$8))-1,"na")</f>
        <v>na</v>
      </c>
      <c r="K11" s="90" t="str">
        <f>IFERROR(($H11/(D11*Deflactor!$I$9))-1,"na")</f>
        <v>na</v>
      </c>
      <c r="L11" s="90" t="str">
        <f>IFERROR(($H11/(E11*Deflactor!$I$10))-1,"na")</f>
        <v>na</v>
      </c>
      <c r="M11" s="90" t="str">
        <f>IFERROR(($H11/(F11*Deflactor!$I$11))-1,"na")</f>
        <v>na</v>
      </c>
      <c r="N11" s="91">
        <f>IFERROR(($H11/(G11*Deflactor!$I$12))-1,"na")</f>
        <v>9.0379224706034211E-3</v>
      </c>
    </row>
    <row r="12" spans="1:14" ht="19.5" customHeight="1" x14ac:dyDescent="0.3">
      <c r="A12" s="80" t="s">
        <v>5</v>
      </c>
      <c r="B12" s="63"/>
      <c r="C12" s="64"/>
      <c r="D12" s="64"/>
      <c r="E12" s="64"/>
      <c r="F12" s="64"/>
      <c r="G12" s="64"/>
      <c r="H12" s="65"/>
      <c r="I12" s="90" t="str">
        <f>IFERROR(($H12/(B12*Deflactor!$I$7))-1,"na")</f>
        <v>na</v>
      </c>
      <c r="J12" s="90" t="str">
        <f>IFERROR(($H12/(C12*Deflactor!$I$8))-1,"na")</f>
        <v>na</v>
      </c>
      <c r="K12" s="90" t="str">
        <f>IFERROR(($H12/(D12*Deflactor!$I$9))-1,"na")</f>
        <v>na</v>
      </c>
      <c r="L12" s="90" t="str">
        <f>IFERROR(($H12/(E12*Deflactor!$I$10))-1,"na")</f>
        <v>na</v>
      </c>
      <c r="M12" s="90" t="str">
        <f>IFERROR(($H12/(F12*Deflactor!$I$11))-1,"na")</f>
        <v>na</v>
      </c>
      <c r="N12" s="91" t="str">
        <f>IFERROR(($H12/(G12*Deflactor!$I$12))-1,"na")</f>
        <v>na</v>
      </c>
    </row>
    <row r="13" spans="1:14" ht="19.5" customHeight="1" x14ac:dyDescent="0.3">
      <c r="A13" s="80" t="s">
        <v>6</v>
      </c>
      <c r="B13" s="63"/>
      <c r="C13" s="64"/>
      <c r="D13" s="64"/>
      <c r="E13" s="64"/>
      <c r="F13" s="64"/>
      <c r="G13" s="64"/>
      <c r="H13" s="65"/>
      <c r="I13" s="90" t="str">
        <f>IFERROR(($H13/(B13*Deflactor!$I$7))-1,"na")</f>
        <v>na</v>
      </c>
      <c r="J13" s="90" t="str">
        <f>IFERROR(($H13/(C13*Deflactor!$I$8))-1,"na")</f>
        <v>na</v>
      </c>
      <c r="K13" s="90" t="str">
        <f>IFERROR(($H13/(D13*Deflactor!$I$9))-1,"na")</f>
        <v>na</v>
      </c>
      <c r="L13" s="90" t="str">
        <f>IFERROR(($H13/(E13*Deflactor!$I$10))-1,"na")</f>
        <v>na</v>
      </c>
      <c r="M13" s="90" t="str">
        <f>IFERROR(($H13/(F13*Deflactor!$I$11))-1,"na")</f>
        <v>na</v>
      </c>
      <c r="N13" s="91" t="str">
        <f>IFERROR(($H13/(G13*Deflactor!$I$12))-1,"na")</f>
        <v>na</v>
      </c>
    </row>
    <row r="14" spans="1:14" ht="19.5" customHeight="1" x14ac:dyDescent="0.3">
      <c r="A14" s="79" t="s">
        <v>7</v>
      </c>
      <c r="B14" s="66" t="str">
        <f t="shared" ref="B14:F14" si="2">IF(COUNTBLANK(B15:B17)&gt;0,"",SUM(B15:B17))</f>
        <v/>
      </c>
      <c r="C14" s="67" t="str">
        <f t="shared" si="2"/>
        <v/>
      </c>
      <c r="D14" s="67" t="str">
        <f t="shared" si="2"/>
        <v/>
      </c>
      <c r="E14" s="67" t="str">
        <f t="shared" si="2"/>
        <v/>
      </c>
      <c r="F14" s="67" t="str">
        <f t="shared" si="2"/>
        <v/>
      </c>
      <c r="G14" s="67" t="str">
        <f>IF(COUNTBLANK(G15:G17)&gt;0,"",SUM(G15:G17))</f>
        <v/>
      </c>
      <c r="H14" s="62" t="str">
        <f>IF(COUNTBLANK(H15:H17)&gt;0,"",SUM(H15:H17))</f>
        <v/>
      </c>
      <c r="I14" s="88" t="str">
        <f>IFERROR(($H14/(B14*Deflactor!$I$7))-1,"na")</f>
        <v>na</v>
      </c>
      <c r="J14" s="88" t="str">
        <f>IFERROR(($H14/(C14*Deflactor!$I$8))-1,"na")</f>
        <v>na</v>
      </c>
      <c r="K14" s="88" t="str">
        <f>IFERROR(($H14/(D14*Deflactor!$I$9))-1,"na")</f>
        <v>na</v>
      </c>
      <c r="L14" s="88" t="str">
        <f>IFERROR(($H14/(E14*Deflactor!$I$10))-1,"na")</f>
        <v>na</v>
      </c>
      <c r="M14" s="88" t="str">
        <f>IFERROR(($H14/(F14*Deflactor!$I$11))-1,"na")</f>
        <v>na</v>
      </c>
      <c r="N14" s="89" t="str">
        <f>IFERROR(($H14/(G14*Deflactor!$I$12))-1,"na")</f>
        <v>na</v>
      </c>
    </row>
    <row r="15" spans="1:14" ht="19.5" customHeight="1" x14ac:dyDescent="0.3">
      <c r="A15" s="80" t="s">
        <v>8</v>
      </c>
      <c r="B15" s="63"/>
      <c r="C15" s="64"/>
      <c r="D15" s="64"/>
      <c r="E15" s="64"/>
      <c r="F15" s="64"/>
      <c r="G15" s="64"/>
      <c r="H15" s="65"/>
      <c r="I15" s="90" t="str">
        <f>IFERROR(($H15/(B15*Deflactor!$I$7))-1,"na")</f>
        <v>na</v>
      </c>
      <c r="J15" s="90" t="str">
        <f>IFERROR(($H15/(C15*Deflactor!$I$8))-1,"na")</f>
        <v>na</v>
      </c>
      <c r="K15" s="90" t="str">
        <f>IFERROR(($H15/(D15*Deflactor!$I$9))-1,"na")</f>
        <v>na</v>
      </c>
      <c r="L15" s="90" t="str">
        <f>IFERROR(($H15/(E15*Deflactor!$I$10))-1,"na")</f>
        <v>na</v>
      </c>
      <c r="M15" s="90" t="str">
        <f>IFERROR(($H15/(F15*Deflactor!$I$11))-1,"na")</f>
        <v>na</v>
      </c>
      <c r="N15" s="91" t="str">
        <f>IFERROR(($H15/(G15*Deflactor!$I$12))-1,"na")</f>
        <v>na</v>
      </c>
    </row>
    <row r="16" spans="1:14" ht="19.5" customHeight="1" x14ac:dyDescent="0.3">
      <c r="A16" s="80" t="s">
        <v>5</v>
      </c>
      <c r="B16" s="63"/>
      <c r="C16" s="64"/>
      <c r="D16" s="64"/>
      <c r="E16" s="64"/>
      <c r="F16" s="64"/>
      <c r="G16" s="64"/>
      <c r="H16" s="65"/>
      <c r="I16" s="90" t="str">
        <f>IFERROR(($H16/(B16*Deflactor!$I$7))-1,"na")</f>
        <v>na</v>
      </c>
      <c r="J16" s="90" t="str">
        <f>IFERROR(($H16/(C16*Deflactor!$I$8))-1,"na")</f>
        <v>na</v>
      </c>
      <c r="K16" s="90" t="str">
        <f>IFERROR(($H16/(D16*Deflactor!$I$9))-1,"na")</f>
        <v>na</v>
      </c>
      <c r="L16" s="90" t="str">
        <f>IFERROR(($H16/(E16*Deflactor!$I$10))-1,"na")</f>
        <v>na</v>
      </c>
      <c r="M16" s="90" t="str">
        <f>IFERROR(($H16/(F16*Deflactor!$I$11))-1,"na")</f>
        <v>na</v>
      </c>
      <c r="N16" s="91" t="str">
        <f>IFERROR(($H16/(G16*Deflactor!$I$12))-1,"na")</f>
        <v>na</v>
      </c>
    </row>
    <row r="17" spans="1:14" ht="19.5" customHeight="1" x14ac:dyDescent="0.3">
      <c r="A17" s="81" t="s">
        <v>9</v>
      </c>
      <c r="B17" s="68"/>
      <c r="C17" s="69"/>
      <c r="D17" s="69"/>
      <c r="E17" s="69"/>
      <c r="F17" s="69"/>
      <c r="G17" s="69"/>
      <c r="H17" s="70"/>
      <c r="I17" s="92" t="str">
        <f>IFERROR(($H17/(B17*Deflactor!$I$7))-1,"na")</f>
        <v>na</v>
      </c>
      <c r="J17" s="92" t="str">
        <f>IFERROR(($H17/(C17*Deflactor!$I$8))-1,"na")</f>
        <v>na</v>
      </c>
      <c r="K17" s="92" t="str">
        <f>IFERROR(($H17/(D17*Deflactor!$I$9))-1,"na")</f>
        <v>na</v>
      </c>
      <c r="L17" s="92" t="str">
        <f>IFERROR(($H17/(E17*Deflactor!$I$10))-1,"na")</f>
        <v>na</v>
      </c>
      <c r="M17" s="92" t="str">
        <f>IFERROR(($H17/(F17*Deflactor!$I$11))-1,"na")</f>
        <v>na</v>
      </c>
      <c r="N17" s="93" t="str">
        <f>IFERROR(($H17/(G17*Deflactor!$I$12))-1,"na")</f>
        <v>na</v>
      </c>
    </row>
    <row r="19" spans="1:14" x14ac:dyDescent="0.3">
      <c r="A19" s="3" t="s">
        <v>504</v>
      </c>
    </row>
    <row r="20" spans="1:14" x14ac:dyDescent="0.3">
      <c r="A20" s="3" t="s">
        <v>502</v>
      </c>
    </row>
    <row r="21" spans="1:14" x14ac:dyDescent="0.3">
      <c r="A21" s="2" t="s">
        <v>21</v>
      </c>
    </row>
    <row r="22" spans="1:14" x14ac:dyDescent="0.3">
      <c r="A22" s="2" t="s">
        <v>23</v>
      </c>
    </row>
    <row r="23" spans="1:14" x14ac:dyDescent="0.3">
      <c r="A23" s="3" t="s">
        <v>17</v>
      </c>
    </row>
    <row r="24" spans="1:14" x14ac:dyDescent="0.3">
      <c r="A24" s="4" t="s">
        <v>514</v>
      </c>
      <c r="K24" s="71" t="s">
        <v>492</v>
      </c>
    </row>
    <row r="25" spans="1:14" x14ac:dyDescent="0.3">
      <c r="A25" s="3"/>
    </row>
    <row r="28" spans="1:14" x14ac:dyDescent="0.3">
      <c r="B28" s="82"/>
      <c r="C28" s="83"/>
      <c r="D28" s="83"/>
      <c r="E28" s="83"/>
      <c r="F28" s="83"/>
      <c r="I28" s="84"/>
      <c r="J28" s="85"/>
    </row>
    <row r="29" spans="1:14" x14ac:dyDescent="0.3">
      <c r="B29" s="83"/>
      <c r="C29" s="83"/>
      <c r="D29" s="83"/>
      <c r="E29" s="83"/>
      <c r="F29" s="83"/>
    </row>
    <row r="30" spans="1:14" x14ac:dyDescent="0.3">
      <c r="B30" s="83"/>
      <c r="C30" s="83"/>
      <c r="D30" s="83"/>
      <c r="E30" s="83"/>
      <c r="F30" s="83"/>
    </row>
  </sheetData>
  <mergeCells count="4">
    <mergeCell ref="A4:A7"/>
    <mergeCell ref="I4:N5"/>
    <mergeCell ref="B6:B7"/>
    <mergeCell ref="I6:I7"/>
  </mergeCells>
  <conditionalFormatting sqref="B8:F9">
    <cfRule type="cellIs" dxfId="118" priority="3" operator="equal">
      <formula>""""""</formula>
    </cfRule>
  </conditionalFormatting>
  <conditionalFormatting sqref="G8:H9">
    <cfRule type="cellIs" dxfId="117" priority="1" operator="equal">
      <formula>""""""</formula>
    </cfRule>
  </conditionalFormatting>
  <dataValidations xWindow="1519" yWindow="426" count="3">
    <dataValidation allowBlank="1" showInputMessage="1" showErrorMessage="1" promptTitle="No modificable" prompt="Esta celda no puede ser modificada" sqref="I8:N17"/>
    <dataValidation type="list" allowBlank="1" showInputMessage="1" showErrorMessage="1" promptTitle="Selección ramo" prompt="Seleccione el nombre del ramo correspondiente" sqref="B1">
      <formula1>ramo</formula1>
    </dataValidation>
    <dataValidation type="list" allowBlank="1" showInputMessage="1" showErrorMessage="1" promptTitle="Selección institución" prompt="Seleccione el nombre del ente público que reporta" sqref="B2">
      <formula1>INDIRECT(selección)</formula1>
    </dataValidation>
  </dataValidations>
  <pageMargins left="0.7" right="0.7" top="0.75" bottom="0.75" header="0.3" footer="0.3"/>
  <pageSetup orientation="portrait" verticalDpi="0" r:id="rId1"/>
  <ignoredErrors>
    <ignoredError sqref="C7:H7" numberStoredAsText="1"/>
    <ignoredError sqref="B8" unlockedFormula="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249977111117893"/>
  </sheetPr>
  <dimension ref="A1:T389"/>
  <sheetViews>
    <sheetView showGridLines="0" zoomScaleNormal="100" workbookViewId="0">
      <selection activeCell="E24" sqref="E24"/>
    </sheetView>
  </sheetViews>
  <sheetFormatPr baseColWidth="10" defaultColWidth="27.140625" defaultRowHeight="12.75" x14ac:dyDescent="0.25"/>
  <cols>
    <col min="1" max="1" width="7.42578125" style="6" bestFit="1" customWidth="1"/>
    <col min="2" max="2" width="29.85546875" style="6" bestFit="1" customWidth="1"/>
    <col min="3" max="3" width="34" style="6" bestFit="1" customWidth="1"/>
    <col min="4" max="4" width="5" style="6" bestFit="1" customWidth="1"/>
    <col min="5" max="5" width="13.28515625" style="6" bestFit="1" customWidth="1"/>
    <col min="6" max="6" width="13.42578125" style="6" bestFit="1" customWidth="1"/>
    <col min="7" max="7" width="16.7109375" style="6" bestFit="1" customWidth="1"/>
    <col min="8" max="8" width="17.140625" style="6" bestFit="1" customWidth="1"/>
    <col min="9" max="9" width="10.85546875" style="6" bestFit="1" customWidth="1"/>
    <col min="10" max="10" width="19.28515625" style="6" bestFit="1" customWidth="1"/>
    <col min="11" max="11" width="15.42578125" style="6" bestFit="1" customWidth="1"/>
    <col min="12" max="12" width="12.5703125" style="6" bestFit="1" customWidth="1"/>
    <col min="13" max="13" width="9.140625" style="6" bestFit="1" customWidth="1"/>
    <col min="14" max="14" width="20.85546875" style="6" bestFit="1" customWidth="1"/>
    <col min="15" max="15" width="14.7109375" style="6" bestFit="1" customWidth="1"/>
    <col min="16" max="16" width="10.28515625" style="6" bestFit="1" customWidth="1"/>
    <col min="17" max="17" width="12.28515625" style="6" bestFit="1" customWidth="1"/>
    <col min="18" max="18" width="10.85546875" style="6" bestFit="1" customWidth="1"/>
    <col min="19" max="19" width="14.7109375" style="6" bestFit="1" customWidth="1"/>
    <col min="20" max="20" width="10.85546875" style="6" bestFit="1" customWidth="1"/>
    <col min="21" max="16384" width="27.140625" style="6"/>
  </cols>
  <sheetData>
    <row r="1" spans="1:20" s="8" customFormat="1" x14ac:dyDescent="0.25">
      <c r="A1" s="8" t="s">
        <v>454</v>
      </c>
      <c r="B1" s="8" t="s">
        <v>455</v>
      </c>
      <c r="C1" s="8" t="s">
        <v>456</v>
      </c>
      <c r="D1" s="8" t="s">
        <v>24</v>
      </c>
      <c r="E1" s="8" t="s">
        <v>1</v>
      </c>
      <c r="F1" s="8" t="s">
        <v>457</v>
      </c>
      <c r="G1" s="8" t="s">
        <v>458</v>
      </c>
      <c r="H1" s="8" t="s">
        <v>459</v>
      </c>
      <c r="I1" s="8" t="s">
        <v>5</v>
      </c>
      <c r="J1" s="8" t="s">
        <v>6</v>
      </c>
      <c r="K1" s="8" t="s">
        <v>460</v>
      </c>
      <c r="L1" s="8" t="s">
        <v>461</v>
      </c>
      <c r="M1" s="8" t="s">
        <v>462</v>
      </c>
      <c r="N1" s="8" t="s">
        <v>9</v>
      </c>
      <c r="O1" s="8" t="s">
        <v>463</v>
      </c>
      <c r="P1" s="8" t="s">
        <v>464</v>
      </c>
      <c r="Q1" s="8" t="s">
        <v>465</v>
      </c>
      <c r="R1" s="8" t="s">
        <v>466</v>
      </c>
      <c r="S1" s="8" t="s">
        <v>467</v>
      </c>
      <c r="T1" s="8" t="s">
        <v>468</v>
      </c>
    </row>
    <row r="2" spans="1:20" s="7" customFormat="1" x14ac:dyDescent="0.2">
      <c r="A2" s="9">
        <v>1</v>
      </c>
      <c r="B2" s="10">
        <f t="shared" ref="B2:B7" si="0">selección</f>
        <v>0</v>
      </c>
      <c r="C2" s="11">
        <f>'I.Clasificación económica'!$B$2</f>
        <v>0</v>
      </c>
      <c r="D2" s="12" t="str">
        <f>MID('I.Clasificación económica'!$B6,1,4)</f>
        <v>2018</v>
      </c>
      <c r="E2" s="13" t="str">
        <f>'I.Clasificación económica'!$B8</f>
        <v/>
      </c>
      <c r="F2" s="13" t="str">
        <f>'I.Clasificación económica'!$B9</f>
        <v/>
      </c>
      <c r="G2" s="13">
        <f>'I.Clasificación económica'!$B10</f>
        <v>0</v>
      </c>
      <c r="H2" s="13">
        <f>'I.Clasificación económica'!$B11</f>
        <v>0</v>
      </c>
      <c r="I2" s="13">
        <f>'I.Clasificación económica'!$B12</f>
        <v>0</v>
      </c>
      <c r="J2" s="13">
        <f>'I.Clasificación económica'!$B13</f>
        <v>0</v>
      </c>
      <c r="K2" s="13" t="str">
        <f>'I.Clasificación económica'!$B14</f>
        <v/>
      </c>
      <c r="L2" s="13">
        <f>'I.Clasificación económica'!$B15</f>
        <v>0</v>
      </c>
      <c r="M2" s="13">
        <f>'I.Clasificación económica'!$B16</f>
        <v>0</v>
      </c>
      <c r="N2" s="13">
        <f>'I.Clasificación económica'!$B17</f>
        <v>0</v>
      </c>
      <c r="O2" s="14">
        <f>SUM(Tabla1[[#This Row],[Servicios Personales]:[Otros gastos corrientes]])</f>
        <v>0</v>
      </c>
      <c r="P2" s="14" t="b">
        <f>Tabla1[[#This Row],[Validación1]]=Tabla1[[#This Row],[Gasto Corriente]]</f>
        <v>0</v>
      </c>
      <c r="Q2" s="14">
        <f>SUM(Tabla1[[#This Row],[Inversión Física]:[Otros gastos de inversión]])</f>
        <v>0</v>
      </c>
      <c r="R2" s="14" t="b">
        <f>Tabla1[[#This Row],[Validación23]]=Tabla1[[#This Row],[Gasto de Inversión]]</f>
        <v>0</v>
      </c>
      <c r="S2" s="14">
        <f t="shared" ref="S2:S7" si="1">SUM(F2,K2)</f>
        <v>0</v>
      </c>
      <c r="T2" s="14" t="b">
        <f>Tabla1[[#This Row],[Total calculado]]=Tabla1[[#This Row],[Total]]</f>
        <v>0</v>
      </c>
    </row>
    <row r="3" spans="1:20" s="7" customFormat="1" x14ac:dyDescent="0.2">
      <c r="A3" s="9">
        <v>1</v>
      </c>
      <c r="B3" s="10">
        <f t="shared" si="0"/>
        <v>0</v>
      </c>
      <c r="C3" s="11">
        <f>'I.Clasificación económica'!$B$2</f>
        <v>0</v>
      </c>
      <c r="D3" s="12" t="str">
        <f>'I.Clasificación económica'!$C7</f>
        <v>2019</v>
      </c>
      <c r="E3" s="13" t="str">
        <f>'I.Clasificación económica'!$C8</f>
        <v/>
      </c>
      <c r="F3" s="13" t="str">
        <f>'I.Clasificación económica'!$C9</f>
        <v/>
      </c>
      <c r="G3" s="13">
        <f>'I.Clasificación económica'!$C10</f>
        <v>0</v>
      </c>
      <c r="H3" s="13">
        <f>'I.Clasificación económica'!$C11</f>
        <v>0</v>
      </c>
      <c r="I3" s="13">
        <f>'I.Clasificación económica'!$C12</f>
        <v>0</v>
      </c>
      <c r="J3" s="13">
        <f>'I.Clasificación económica'!$C13</f>
        <v>0</v>
      </c>
      <c r="K3" s="13" t="str">
        <f>'I.Clasificación económica'!$C14</f>
        <v/>
      </c>
      <c r="L3" s="13">
        <f>'I.Clasificación económica'!$C15</f>
        <v>0</v>
      </c>
      <c r="M3" s="13">
        <f>'I.Clasificación económica'!$C16</f>
        <v>0</v>
      </c>
      <c r="N3" s="13">
        <f>'I.Clasificación económica'!$C17</f>
        <v>0</v>
      </c>
      <c r="O3" s="14">
        <f>SUM(Tabla1[[#This Row],[Servicios Personales]:[Otros gastos corrientes]])</f>
        <v>0</v>
      </c>
      <c r="P3" s="14" t="b">
        <f>Tabla1[[#This Row],[Validación1]]=Tabla1[[#This Row],[Gasto Corriente]]</f>
        <v>0</v>
      </c>
      <c r="Q3" s="14">
        <f>SUM(Tabla1[[#This Row],[Inversión Física]:[Otros gastos de inversión]])</f>
        <v>0</v>
      </c>
      <c r="R3" s="14" t="b">
        <f>Tabla1[[#This Row],[Validación23]]=Tabla1[[#This Row],[Gasto de Inversión]]</f>
        <v>0</v>
      </c>
      <c r="S3" s="14">
        <f t="shared" si="1"/>
        <v>0</v>
      </c>
      <c r="T3" s="14" t="b">
        <f>Tabla1[[#This Row],[Total calculado]]=Tabla1[[#This Row],[Total]]</f>
        <v>0</v>
      </c>
    </row>
    <row r="4" spans="1:20" s="7" customFormat="1" x14ac:dyDescent="0.2">
      <c r="A4" s="9">
        <v>1</v>
      </c>
      <c r="B4" s="10">
        <f t="shared" si="0"/>
        <v>0</v>
      </c>
      <c r="C4" s="11">
        <f>'I.Clasificación económica'!$B$2</f>
        <v>0</v>
      </c>
      <c r="D4" s="12" t="str">
        <f>'I.Clasificación económica'!D7</f>
        <v>2020</v>
      </c>
      <c r="E4" s="13" t="str">
        <f>'I.Clasificación económica'!$D8</f>
        <v/>
      </c>
      <c r="F4" s="13" t="str">
        <f>'I.Clasificación económica'!$D9</f>
        <v/>
      </c>
      <c r="G4" s="13">
        <f>'I.Clasificación económica'!$D10</f>
        <v>0</v>
      </c>
      <c r="H4" s="13">
        <f>'I.Clasificación económica'!$D11</f>
        <v>0</v>
      </c>
      <c r="I4" s="13">
        <f>'I.Clasificación económica'!$D12</f>
        <v>0</v>
      </c>
      <c r="J4" s="13">
        <f>'I.Clasificación económica'!$D13</f>
        <v>0</v>
      </c>
      <c r="K4" s="13" t="str">
        <f>'I.Clasificación económica'!$D14</f>
        <v/>
      </c>
      <c r="L4" s="13">
        <f>'I.Clasificación económica'!$D15</f>
        <v>0</v>
      </c>
      <c r="M4" s="13">
        <f>'I.Clasificación económica'!$D16</f>
        <v>0</v>
      </c>
      <c r="N4" s="13">
        <f>'I.Clasificación económica'!$D17</f>
        <v>0</v>
      </c>
      <c r="O4" s="14">
        <f>SUM(Tabla1[[#This Row],[Servicios Personales]:[Otros gastos corrientes]])</f>
        <v>0</v>
      </c>
      <c r="P4" s="14" t="b">
        <f>Tabla1[[#This Row],[Validación1]]=Tabla1[[#This Row],[Gasto Corriente]]</f>
        <v>0</v>
      </c>
      <c r="Q4" s="14">
        <f>SUM(Tabla1[[#This Row],[Inversión Física]:[Otros gastos de inversión]])</f>
        <v>0</v>
      </c>
      <c r="R4" s="14" t="b">
        <f>Tabla1[[#This Row],[Validación23]]=Tabla1[[#This Row],[Gasto de Inversión]]</f>
        <v>0</v>
      </c>
      <c r="S4" s="14">
        <f t="shared" si="1"/>
        <v>0</v>
      </c>
      <c r="T4" s="14" t="b">
        <f>Tabla1[[#This Row],[Total calculado]]=Tabla1[[#This Row],[Total]]</f>
        <v>0</v>
      </c>
    </row>
    <row r="5" spans="1:20" s="7" customFormat="1" x14ac:dyDescent="0.2">
      <c r="A5" s="9">
        <v>1</v>
      </c>
      <c r="B5" s="10">
        <f t="shared" si="0"/>
        <v>0</v>
      </c>
      <c r="C5" s="11">
        <f>'I.Clasificación económica'!$B$2</f>
        <v>0</v>
      </c>
      <c r="D5" s="12" t="str">
        <f>'I.Clasificación económica'!C7</f>
        <v>2019</v>
      </c>
      <c r="E5" s="13" t="str">
        <f>'I.Clasificación económica'!$E8</f>
        <v/>
      </c>
      <c r="F5" s="13" t="str">
        <f>'I.Clasificación económica'!$E9</f>
        <v/>
      </c>
      <c r="G5" s="13">
        <f>'I.Clasificación económica'!$E10</f>
        <v>0</v>
      </c>
      <c r="H5" s="13">
        <f>'I.Clasificación económica'!$E11</f>
        <v>0</v>
      </c>
      <c r="I5" s="13">
        <f>'I.Clasificación económica'!$E12</f>
        <v>0</v>
      </c>
      <c r="J5" s="13">
        <f>'I.Clasificación económica'!$E13</f>
        <v>0</v>
      </c>
      <c r="K5" s="13" t="str">
        <f>'I.Clasificación económica'!$E14</f>
        <v/>
      </c>
      <c r="L5" s="13">
        <f>'I.Clasificación económica'!$E15</f>
        <v>0</v>
      </c>
      <c r="M5" s="13">
        <f>'I.Clasificación económica'!$E16</f>
        <v>0</v>
      </c>
      <c r="N5" s="13">
        <f>'I.Clasificación económica'!$E17</f>
        <v>0</v>
      </c>
      <c r="O5" s="14">
        <f>SUM(Tabla1[[#This Row],[Servicios Personales]:[Otros gastos corrientes]])</f>
        <v>0</v>
      </c>
      <c r="P5" s="14" t="b">
        <f>Tabla1[[#This Row],[Validación1]]=Tabla1[[#This Row],[Gasto Corriente]]</f>
        <v>0</v>
      </c>
      <c r="Q5" s="14">
        <f>SUM(Tabla1[[#This Row],[Inversión Física]:[Otros gastos de inversión]])</f>
        <v>0</v>
      </c>
      <c r="R5" s="14" t="b">
        <f>Tabla1[[#This Row],[Validación23]]=Tabla1[[#This Row],[Gasto de Inversión]]</f>
        <v>0</v>
      </c>
      <c r="S5" s="14">
        <f t="shared" si="1"/>
        <v>0</v>
      </c>
      <c r="T5" s="14" t="b">
        <f>Tabla1[[#This Row],[Total calculado]]=Tabla1[[#This Row],[Total]]</f>
        <v>0</v>
      </c>
    </row>
    <row r="6" spans="1:20" s="12" customFormat="1" x14ac:dyDescent="0.2">
      <c r="A6" s="9">
        <v>1</v>
      </c>
      <c r="B6" s="10">
        <f t="shared" si="0"/>
        <v>0</v>
      </c>
      <c r="C6" s="11">
        <f>'I.Clasificación económica'!$B$2</f>
        <v>0</v>
      </c>
      <c r="D6" s="12" t="str">
        <f>'I.Clasificación económica'!F7</f>
        <v>2022</v>
      </c>
      <c r="E6" s="13" t="str">
        <f>'I.Clasificación económica'!$F8</f>
        <v/>
      </c>
      <c r="F6" s="13" t="str">
        <f>'I.Clasificación económica'!$F9</f>
        <v/>
      </c>
      <c r="G6" s="13">
        <f>'I.Clasificación económica'!$F10</f>
        <v>0</v>
      </c>
      <c r="H6" s="13">
        <f>'I.Clasificación económica'!$F11</f>
        <v>0</v>
      </c>
      <c r="I6" s="13">
        <f>'I.Clasificación económica'!$F12</f>
        <v>0</v>
      </c>
      <c r="J6" s="13">
        <f>'I.Clasificación económica'!$F13</f>
        <v>0</v>
      </c>
      <c r="K6" s="13" t="str">
        <f>'I.Clasificación económica'!$F14</f>
        <v/>
      </c>
      <c r="L6" s="13">
        <f>'I.Clasificación económica'!$F15</f>
        <v>0</v>
      </c>
      <c r="M6" s="13">
        <f>'I.Clasificación económica'!$F16</f>
        <v>0</v>
      </c>
      <c r="N6" s="13">
        <f>'I.Clasificación económica'!$F17</f>
        <v>0</v>
      </c>
      <c r="O6" s="14">
        <f>SUM(Tabla1[[#This Row],[Servicios Personales]:[Otros gastos corrientes]])</f>
        <v>0</v>
      </c>
      <c r="P6" s="14" t="b">
        <f>Tabla1[[#This Row],[Validación1]]=Tabla1[[#This Row],[Gasto Corriente]]</f>
        <v>0</v>
      </c>
      <c r="Q6" s="14">
        <f>SUM(Tabla1[[#This Row],[Inversión Física]:[Otros gastos de inversión]])</f>
        <v>0</v>
      </c>
      <c r="R6" s="14" t="b">
        <f>Tabla1[[#This Row],[Validación23]]=Tabla1[[#This Row],[Gasto de Inversión]]</f>
        <v>0</v>
      </c>
      <c r="S6" s="14">
        <f t="shared" si="1"/>
        <v>0</v>
      </c>
      <c r="T6" s="14" t="b">
        <f>Tabla1[[#This Row],[Total calculado]]=Tabla1[[#This Row],[Total]]</f>
        <v>0</v>
      </c>
    </row>
    <row r="7" spans="1:20" s="12" customFormat="1" x14ac:dyDescent="0.2">
      <c r="A7" s="9">
        <v>1</v>
      </c>
      <c r="B7" s="10">
        <f t="shared" si="0"/>
        <v>0</v>
      </c>
      <c r="C7" s="11">
        <f>'I.Clasificación económica'!$B$2</f>
        <v>0</v>
      </c>
      <c r="D7" s="12" t="str">
        <f>'I.Clasificación económica'!G7</f>
        <v>2023</v>
      </c>
      <c r="E7" s="13" t="str">
        <f>'I.Clasificación económica'!$G8</f>
        <v/>
      </c>
      <c r="F7" s="13" t="str">
        <f>'I.Clasificación económica'!$G9</f>
        <v/>
      </c>
      <c r="G7" s="13">
        <f>'I.Clasificación económica'!$G10</f>
        <v>367728720</v>
      </c>
      <c r="H7" s="13">
        <f>'I.Clasificación económica'!$G11</f>
        <v>1802901947</v>
      </c>
      <c r="I7" s="13">
        <f>'I.Clasificación económica'!$G12</f>
        <v>0</v>
      </c>
      <c r="J7" s="13">
        <f>'I.Clasificación económica'!$G13</f>
        <v>0</v>
      </c>
      <c r="K7" s="13" t="str">
        <f>'I.Clasificación económica'!$G14</f>
        <v/>
      </c>
      <c r="L7" s="13">
        <f>'I.Clasificación económica'!$G15</f>
        <v>0</v>
      </c>
      <c r="M7" s="13">
        <f>'I.Clasificación económica'!$G16</f>
        <v>0</v>
      </c>
      <c r="N7" s="13">
        <f>'I.Clasificación económica'!$G17</f>
        <v>0</v>
      </c>
      <c r="O7" s="14">
        <f>SUM(Tabla1[[#This Row],[Servicios Personales]:[Otros gastos corrientes]])</f>
        <v>2170630667</v>
      </c>
      <c r="P7" s="14" t="b">
        <f>Tabla1[[#This Row],[Validación1]]=Tabla1[[#This Row],[Gasto Corriente]]</f>
        <v>0</v>
      </c>
      <c r="Q7" s="14">
        <f>SUM(Tabla1[[#This Row],[Inversión Física]:[Otros gastos de inversión]])</f>
        <v>0</v>
      </c>
      <c r="R7" s="14" t="b">
        <f>Tabla1[[#This Row],[Validación23]]=Tabla1[[#This Row],[Gasto de Inversión]]</f>
        <v>0</v>
      </c>
      <c r="S7" s="14">
        <f t="shared" si="1"/>
        <v>0</v>
      </c>
      <c r="T7" s="14" t="b">
        <f>Tabla1[[#This Row],[Total calculado]]=Tabla1[[#This Row],[Total]]</f>
        <v>0</v>
      </c>
    </row>
    <row r="8" spans="1:20" s="12" customFormat="1" x14ac:dyDescent="0.25">
      <c r="A8" s="6"/>
      <c r="B8" s="6"/>
      <c r="C8" s="6"/>
      <c r="D8" s="6"/>
      <c r="E8" s="6"/>
      <c r="F8" s="6"/>
      <c r="G8" s="6"/>
      <c r="H8" s="6"/>
      <c r="I8" s="6"/>
      <c r="J8" s="6"/>
      <c r="K8" s="6"/>
      <c r="L8" s="6"/>
      <c r="M8" s="6"/>
      <c r="N8" s="6"/>
      <c r="O8" s="6"/>
      <c r="P8" s="6"/>
      <c r="Q8" s="6"/>
      <c r="R8" s="6"/>
      <c r="S8" s="6"/>
      <c r="T8" s="6"/>
    </row>
    <row r="9" spans="1:20" s="12" customFormat="1" x14ac:dyDescent="0.25">
      <c r="A9" s="6"/>
      <c r="B9" s="6"/>
      <c r="C9" s="6"/>
      <c r="D9" s="6"/>
      <c r="E9" s="6"/>
      <c r="F9" s="6"/>
      <c r="G9" s="6"/>
      <c r="H9" s="6"/>
      <c r="I9" s="6"/>
      <c r="J9" s="6"/>
      <c r="K9" s="6"/>
      <c r="L9" s="6"/>
      <c r="M9" s="6"/>
      <c r="N9" s="6"/>
      <c r="O9" s="6"/>
      <c r="P9" s="6"/>
      <c r="Q9" s="6"/>
      <c r="R9" s="6"/>
      <c r="S9" s="6"/>
      <c r="T9" s="6"/>
    </row>
    <row r="10" spans="1:20" s="12" customFormat="1" x14ac:dyDescent="0.25">
      <c r="A10" s="6"/>
      <c r="B10" s="6"/>
      <c r="C10" s="6"/>
      <c r="D10" s="6"/>
      <c r="E10" s="6"/>
      <c r="F10" s="6"/>
      <c r="G10" s="6"/>
      <c r="H10" s="6"/>
      <c r="I10" s="6"/>
      <c r="J10" s="6"/>
      <c r="K10" s="6"/>
      <c r="L10" s="6"/>
      <c r="M10" s="6"/>
      <c r="N10" s="6"/>
      <c r="O10" s="6"/>
      <c r="P10" s="6"/>
      <c r="Q10" s="6"/>
      <c r="R10" s="6"/>
      <c r="S10" s="6"/>
      <c r="T10" s="6"/>
    </row>
    <row r="11" spans="1:20" s="12" customFormat="1" x14ac:dyDescent="0.25">
      <c r="A11" s="6"/>
      <c r="B11" s="6"/>
      <c r="C11" s="6"/>
      <c r="D11" s="6"/>
      <c r="E11" s="6"/>
      <c r="F11" s="6"/>
      <c r="G11" s="6"/>
      <c r="H11" s="6"/>
      <c r="I11" s="6"/>
      <c r="J11" s="6"/>
      <c r="K11" s="6"/>
      <c r="L11" s="6"/>
      <c r="M11" s="6"/>
      <c r="N11" s="6"/>
      <c r="O11" s="6"/>
      <c r="P11" s="6"/>
      <c r="Q11" s="6"/>
      <c r="R11" s="6"/>
      <c r="S11" s="6"/>
      <c r="T11" s="6"/>
    </row>
    <row r="12" spans="1:20" s="12" customFormat="1" x14ac:dyDescent="0.25">
      <c r="A12" s="6"/>
      <c r="B12" s="6"/>
      <c r="C12" s="6"/>
      <c r="D12" s="6"/>
      <c r="E12" s="6"/>
      <c r="F12" s="6"/>
      <c r="G12" s="6"/>
      <c r="H12" s="6"/>
      <c r="I12" s="6"/>
      <c r="J12" s="6"/>
      <c r="K12" s="6"/>
      <c r="L12" s="6"/>
      <c r="M12" s="6"/>
      <c r="N12" s="6"/>
      <c r="O12" s="6"/>
      <c r="P12" s="6"/>
      <c r="Q12" s="6"/>
      <c r="R12" s="6"/>
      <c r="S12" s="6"/>
      <c r="T12" s="6"/>
    </row>
    <row r="13" spans="1:20" s="12" customFormat="1" x14ac:dyDescent="0.25">
      <c r="A13" s="6"/>
      <c r="B13" s="6"/>
      <c r="C13" s="6"/>
      <c r="D13" s="6"/>
      <c r="E13" s="6"/>
      <c r="F13" s="6"/>
      <c r="G13" s="6"/>
      <c r="H13" s="6"/>
      <c r="I13" s="6"/>
      <c r="J13" s="6"/>
      <c r="K13" s="6"/>
      <c r="L13" s="6"/>
      <c r="M13" s="6"/>
      <c r="N13" s="6"/>
      <c r="O13" s="6"/>
      <c r="P13" s="6"/>
      <c r="Q13" s="6"/>
      <c r="R13" s="6"/>
      <c r="S13" s="6"/>
      <c r="T13" s="6"/>
    </row>
    <row r="14" spans="1:20" s="12" customFormat="1" x14ac:dyDescent="0.25">
      <c r="A14" s="6"/>
      <c r="B14" s="6"/>
      <c r="C14" s="6"/>
      <c r="D14" s="6"/>
      <c r="E14" s="6"/>
      <c r="F14" s="6"/>
      <c r="G14" s="6"/>
      <c r="H14" s="6"/>
      <c r="I14" s="6"/>
      <c r="J14" s="6"/>
      <c r="K14" s="6"/>
      <c r="L14" s="6"/>
      <c r="M14" s="6"/>
      <c r="N14" s="6"/>
      <c r="O14" s="6"/>
      <c r="P14" s="6"/>
      <c r="Q14" s="6"/>
      <c r="R14" s="6"/>
      <c r="S14" s="6"/>
      <c r="T14" s="6"/>
    </row>
    <row r="15" spans="1:20" s="12" customFormat="1" x14ac:dyDescent="0.25">
      <c r="A15" s="6"/>
      <c r="B15" s="6"/>
      <c r="C15" s="6"/>
      <c r="D15" s="6"/>
      <c r="E15" s="6"/>
      <c r="F15" s="6"/>
      <c r="G15" s="6"/>
      <c r="H15" s="6"/>
      <c r="I15" s="6"/>
      <c r="J15" s="6"/>
      <c r="K15" s="6"/>
      <c r="L15" s="6"/>
      <c r="M15" s="6"/>
      <c r="N15" s="6"/>
      <c r="O15" s="6"/>
      <c r="P15" s="6"/>
      <c r="Q15" s="6"/>
      <c r="R15" s="6"/>
      <c r="S15" s="6"/>
      <c r="T15" s="6"/>
    </row>
    <row r="16" spans="1:20" s="12" customFormat="1" x14ac:dyDescent="0.25">
      <c r="A16" s="6"/>
      <c r="B16" s="6"/>
      <c r="C16" s="6"/>
      <c r="D16" s="6"/>
      <c r="E16" s="6"/>
      <c r="F16" s="6"/>
      <c r="G16" s="6"/>
      <c r="H16" s="6"/>
      <c r="I16" s="6"/>
      <c r="J16" s="6"/>
      <c r="K16" s="6"/>
      <c r="L16" s="6"/>
      <c r="M16" s="6"/>
      <c r="N16" s="6"/>
      <c r="O16" s="6"/>
      <c r="P16" s="6"/>
      <c r="Q16" s="6"/>
      <c r="R16" s="6"/>
      <c r="S16" s="6"/>
      <c r="T16" s="6"/>
    </row>
    <row r="17" spans="1:20" s="12" customFormat="1" x14ac:dyDescent="0.25">
      <c r="A17" s="6"/>
      <c r="B17" s="6"/>
      <c r="C17" s="6"/>
      <c r="D17" s="6"/>
      <c r="E17" s="6"/>
      <c r="F17" s="6"/>
      <c r="G17" s="6"/>
      <c r="H17" s="6"/>
      <c r="I17" s="6"/>
      <c r="J17" s="6"/>
      <c r="K17" s="6"/>
      <c r="L17" s="6"/>
      <c r="M17" s="6"/>
      <c r="N17" s="6"/>
      <c r="O17" s="6"/>
      <c r="P17" s="6"/>
      <c r="Q17" s="6"/>
      <c r="R17" s="6"/>
      <c r="S17" s="6"/>
      <c r="T17" s="6"/>
    </row>
    <row r="18" spans="1:20" s="12" customFormat="1" x14ac:dyDescent="0.25">
      <c r="A18" s="6"/>
      <c r="B18" s="6"/>
      <c r="C18" s="6"/>
      <c r="D18" s="6"/>
      <c r="E18" s="6"/>
      <c r="F18" s="6"/>
      <c r="G18" s="6"/>
      <c r="H18" s="6"/>
      <c r="I18" s="6"/>
      <c r="J18" s="6"/>
      <c r="K18" s="6"/>
      <c r="L18" s="6"/>
      <c r="M18" s="6"/>
      <c r="N18" s="6"/>
      <c r="O18" s="6"/>
      <c r="P18" s="6"/>
      <c r="Q18" s="6"/>
      <c r="R18" s="6"/>
      <c r="S18" s="6"/>
      <c r="T18" s="6"/>
    </row>
    <row r="19" spans="1:20" s="12" customFormat="1" x14ac:dyDescent="0.25">
      <c r="A19" s="6"/>
      <c r="B19" s="6"/>
      <c r="C19" s="6"/>
      <c r="D19" s="6"/>
      <c r="E19" s="6"/>
      <c r="F19" s="6"/>
      <c r="G19" s="6"/>
      <c r="H19" s="6"/>
      <c r="I19" s="6"/>
      <c r="J19" s="6"/>
      <c r="K19" s="6"/>
      <c r="L19" s="6"/>
      <c r="M19" s="6"/>
      <c r="N19" s="6"/>
      <c r="O19" s="6"/>
      <c r="P19" s="6"/>
      <c r="Q19" s="6"/>
      <c r="R19" s="6"/>
      <c r="S19" s="6"/>
      <c r="T19" s="6"/>
    </row>
    <row r="20" spans="1:20" s="12" customFormat="1" x14ac:dyDescent="0.25">
      <c r="A20" s="6"/>
      <c r="B20" s="6"/>
      <c r="C20" s="6"/>
      <c r="D20" s="6"/>
      <c r="E20" s="6"/>
      <c r="F20" s="6"/>
      <c r="G20" s="6"/>
      <c r="H20" s="6"/>
      <c r="I20" s="6"/>
      <c r="J20" s="6"/>
      <c r="K20" s="6"/>
      <c r="L20" s="6"/>
      <c r="M20" s="6"/>
      <c r="N20" s="6"/>
      <c r="O20" s="6"/>
      <c r="P20" s="6"/>
      <c r="Q20" s="6"/>
      <c r="R20" s="6"/>
      <c r="S20" s="6"/>
      <c r="T20" s="6"/>
    </row>
    <row r="21" spans="1:20" s="12" customFormat="1" x14ac:dyDescent="0.25">
      <c r="A21" s="6"/>
      <c r="B21" s="6"/>
      <c r="C21" s="6"/>
      <c r="D21" s="6"/>
      <c r="E21" s="6"/>
      <c r="F21" s="6"/>
      <c r="G21" s="6"/>
      <c r="H21" s="6"/>
      <c r="I21" s="6"/>
      <c r="J21" s="6"/>
      <c r="K21" s="6"/>
      <c r="L21" s="6"/>
      <c r="M21" s="6"/>
      <c r="N21" s="6"/>
      <c r="O21" s="6"/>
      <c r="P21" s="6"/>
      <c r="Q21" s="6"/>
      <c r="R21" s="6"/>
      <c r="S21" s="6"/>
      <c r="T21" s="6"/>
    </row>
    <row r="22" spans="1:20" s="12" customFormat="1" x14ac:dyDescent="0.25">
      <c r="A22" s="6"/>
      <c r="B22" s="6"/>
      <c r="C22" s="6"/>
      <c r="D22" s="6"/>
      <c r="E22" s="6"/>
      <c r="F22" s="6"/>
      <c r="G22" s="6"/>
      <c r="H22" s="6"/>
      <c r="I22" s="6"/>
      <c r="J22" s="6"/>
      <c r="K22" s="6"/>
      <c r="L22" s="6"/>
      <c r="M22" s="6"/>
      <c r="N22" s="6"/>
      <c r="O22" s="6"/>
      <c r="P22" s="6"/>
      <c r="Q22" s="6"/>
      <c r="R22" s="6"/>
      <c r="S22" s="6"/>
      <c r="T22" s="6"/>
    </row>
    <row r="23" spans="1:20" s="12" customFormat="1" x14ac:dyDescent="0.25">
      <c r="A23" s="6"/>
      <c r="B23" s="6"/>
      <c r="C23" s="6"/>
      <c r="D23" s="6"/>
      <c r="E23" s="6"/>
      <c r="F23" s="6"/>
      <c r="G23" s="6"/>
      <c r="H23" s="6"/>
      <c r="I23" s="6"/>
      <c r="J23" s="6"/>
      <c r="K23" s="6"/>
      <c r="L23" s="6"/>
      <c r="M23" s="6"/>
      <c r="N23" s="6"/>
      <c r="O23" s="6"/>
      <c r="P23" s="6"/>
      <c r="Q23" s="6"/>
      <c r="R23" s="6"/>
      <c r="S23" s="6"/>
      <c r="T23" s="6"/>
    </row>
    <row r="24" spans="1:20" s="12" customFormat="1" x14ac:dyDescent="0.25">
      <c r="A24" s="6"/>
      <c r="B24" s="6"/>
      <c r="C24" s="6"/>
      <c r="D24" s="6"/>
      <c r="E24" s="6"/>
      <c r="F24" s="6"/>
      <c r="G24" s="6"/>
      <c r="H24" s="6"/>
      <c r="I24" s="6"/>
      <c r="J24" s="6"/>
      <c r="K24" s="6"/>
      <c r="L24" s="6"/>
      <c r="M24" s="6"/>
      <c r="N24" s="6"/>
      <c r="O24" s="6"/>
      <c r="P24" s="6"/>
      <c r="Q24" s="6"/>
      <c r="R24" s="6"/>
      <c r="S24" s="6"/>
      <c r="T24" s="6"/>
    </row>
    <row r="25" spans="1:20" s="12" customFormat="1" x14ac:dyDescent="0.25">
      <c r="A25" s="6"/>
      <c r="B25" s="6"/>
      <c r="C25" s="6"/>
      <c r="D25" s="6"/>
      <c r="E25" s="6"/>
      <c r="F25" s="6"/>
      <c r="G25" s="6"/>
      <c r="H25" s="6"/>
      <c r="I25" s="6"/>
      <c r="J25" s="6"/>
      <c r="K25" s="6"/>
      <c r="L25" s="6"/>
      <c r="M25" s="6"/>
      <c r="N25" s="6"/>
      <c r="O25" s="6"/>
      <c r="P25" s="6"/>
      <c r="Q25" s="6"/>
      <c r="R25" s="6"/>
      <c r="S25" s="6"/>
      <c r="T25" s="6"/>
    </row>
    <row r="26" spans="1:20" s="12" customFormat="1" x14ac:dyDescent="0.25">
      <c r="A26" s="6"/>
      <c r="B26" s="6"/>
      <c r="C26" s="6"/>
      <c r="D26" s="6"/>
      <c r="E26" s="6"/>
      <c r="F26" s="6"/>
      <c r="G26" s="6"/>
      <c r="H26" s="6"/>
      <c r="I26" s="6"/>
      <c r="J26" s="6"/>
      <c r="K26" s="6"/>
      <c r="L26" s="6"/>
      <c r="M26" s="6"/>
      <c r="N26" s="6"/>
      <c r="O26" s="6"/>
      <c r="P26" s="6"/>
      <c r="Q26" s="6"/>
      <c r="R26" s="6"/>
      <c r="S26" s="6"/>
      <c r="T26" s="6"/>
    </row>
    <row r="27" spans="1:20" s="12" customFormat="1" x14ac:dyDescent="0.25">
      <c r="A27" s="6"/>
      <c r="B27" s="6"/>
      <c r="C27" s="6"/>
      <c r="D27" s="6"/>
      <c r="E27" s="6"/>
      <c r="F27" s="6"/>
      <c r="G27" s="6"/>
      <c r="H27" s="6"/>
      <c r="I27" s="6"/>
      <c r="J27" s="6"/>
      <c r="K27" s="6"/>
      <c r="L27" s="6"/>
      <c r="M27" s="6"/>
      <c r="N27" s="6"/>
      <c r="O27" s="6"/>
      <c r="P27" s="6"/>
      <c r="Q27" s="6"/>
      <c r="R27" s="6"/>
      <c r="S27" s="6"/>
      <c r="T27" s="6"/>
    </row>
    <row r="28" spans="1:20" s="12" customFormat="1" x14ac:dyDescent="0.25">
      <c r="A28" s="6"/>
      <c r="B28" s="6"/>
      <c r="C28" s="6"/>
      <c r="D28" s="6"/>
      <c r="E28" s="6"/>
      <c r="F28" s="6"/>
      <c r="G28" s="6"/>
      <c r="H28" s="6"/>
      <c r="I28" s="6"/>
      <c r="J28" s="6"/>
      <c r="K28" s="6"/>
      <c r="L28" s="6"/>
      <c r="M28" s="6"/>
      <c r="N28" s="6"/>
      <c r="O28" s="6"/>
      <c r="P28" s="6"/>
      <c r="Q28" s="6"/>
      <c r="R28" s="6"/>
      <c r="S28" s="6"/>
      <c r="T28" s="6"/>
    </row>
    <row r="29" spans="1:20" s="12" customFormat="1" x14ac:dyDescent="0.25">
      <c r="A29" s="6"/>
      <c r="B29" s="6"/>
      <c r="C29" s="6"/>
      <c r="D29" s="6"/>
      <c r="E29" s="6"/>
      <c r="F29" s="6"/>
      <c r="G29" s="6"/>
      <c r="H29" s="6"/>
      <c r="I29" s="6"/>
      <c r="J29" s="6"/>
      <c r="K29" s="6"/>
      <c r="L29" s="6"/>
      <c r="M29" s="6"/>
      <c r="N29" s="6"/>
      <c r="O29" s="6"/>
      <c r="P29" s="6"/>
      <c r="Q29" s="6"/>
      <c r="R29" s="6"/>
      <c r="S29" s="6"/>
      <c r="T29" s="6"/>
    </row>
    <row r="30" spans="1:20" s="12" customFormat="1" x14ac:dyDescent="0.25">
      <c r="A30" s="6"/>
      <c r="B30" s="6"/>
      <c r="C30" s="6"/>
      <c r="D30" s="6"/>
      <c r="E30" s="6"/>
      <c r="F30" s="6"/>
      <c r="G30" s="6"/>
      <c r="H30" s="6"/>
      <c r="I30" s="6"/>
      <c r="J30" s="6"/>
      <c r="K30" s="6"/>
      <c r="L30" s="6"/>
      <c r="M30" s="6"/>
      <c r="N30" s="6"/>
      <c r="O30" s="6"/>
      <c r="P30" s="6"/>
      <c r="Q30" s="6"/>
      <c r="R30" s="6"/>
      <c r="S30" s="6"/>
      <c r="T30" s="6"/>
    </row>
    <row r="31" spans="1:20" s="12" customFormat="1" x14ac:dyDescent="0.25">
      <c r="A31" s="6"/>
      <c r="B31" s="6"/>
      <c r="C31" s="6"/>
      <c r="D31" s="6"/>
      <c r="E31" s="6"/>
      <c r="F31" s="6"/>
      <c r="G31" s="6"/>
      <c r="H31" s="6"/>
      <c r="I31" s="6"/>
      <c r="J31" s="6"/>
      <c r="K31" s="6"/>
      <c r="L31" s="6"/>
      <c r="M31" s="6"/>
      <c r="N31" s="6"/>
      <c r="O31" s="6"/>
      <c r="P31" s="6"/>
      <c r="Q31" s="6"/>
      <c r="R31" s="6"/>
      <c r="S31" s="6"/>
      <c r="T31" s="6"/>
    </row>
    <row r="32" spans="1:20" s="12" customFormat="1" x14ac:dyDescent="0.25">
      <c r="A32" s="6"/>
      <c r="B32" s="6"/>
      <c r="C32" s="6"/>
      <c r="D32" s="6"/>
      <c r="E32" s="6"/>
      <c r="F32" s="6"/>
      <c r="G32" s="6"/>
      <c r="H32" s="6"/>
      <c r="I32" s="6"/>
      <c r="J32" s="6"/>
      <c r="K32" s="6"/>
      <c r="L32" s="6"/>
      <c r="M32" s="6"/>
      <c r="N32" s="6"/>
      <c r="O32" s="6"/>
      <c r="P32" s="6"/>
      <c r="Q32" s="6"/>
      <c r="R32" s="6"/>
      <c r="S32" s="6"/>
      <c r="T32" s="6"/>
    </row>
    <row r="33" spans="1:20" s="12" customFormat="1" x14ac:dyDescent="0.25">
      <c r="A33" s="6"/>
      <c r="B33" s="6"/>
      <c r="C33" s="6"/>
      <c r="D33" s="6"/>
      <c r="E33" s="6"/>
      <c r="F33" s="6"/>
      <c r="G33" s="6"/>
      <c r="H33" s="6"/>
      <c r="I33" s="6"/>
      <c r="J33" s="6"/>
      <c r="K33" s="6"/>
      <c r="L33" s="6"/>
      <c r="M33" s="6"/>
      <c r="N33" s="6"/>
      <c r="O33" s="6"/>
      <c r="P33" s="6"/>
      <c r="Q33" s="6"/>
      <c r="R33" s="6"/>
      <c r="S33" s="6"/>
      <c r="T33" s="6"/>
    </row>
    <row r="34" spans="1:20" s="12" customFormat="1" x14ac:dyDescent="0.25">
      <c r="A34" s="6"/>
      <c r="B34" s="6"/>
      <c r="C34" s="6"/>
      <c r="D34" s="6"/>
      <c r="E34" s="6"/>
      <c r="F34" s="6"/>
      <c r="G34" s="6"/>
      <c r="H34" s="6"/>
      <c r="I34" s="6"/>
      <c r="J34" s="6"/>
      <c r="K34" s="6"/>
      <c r="L34" s="6"/>
      <c r="M34" s="6"/>
      <c r="N34" s="6"/>
      <c r="O34" s="6"/>
      <c r="P34" s="6"/>
      <c r="Q34" s="6"/>
      <c r="R34" s="6"/>
      <c r="S34" s="6"/>
      <c r="T34" s="6"/>
    </row>
    <row r="35" spans="1:20" s="12" customFormat="1" x14ac:dyDescent="0.25">
      <c r="A35" s="6"/>
      <c r="B35" s="6"/>
      <c r="C35" s="6"/>
      <c r="D35" s="6"/>
      <c r="E35" s="6"/>
      <c r="F35" s="6"/>
      <c r="G35" s="6"/>
      <c r="H35" s="6"/>
      <c r="I35" s="6"/>
      <c r="J35" s="6"/>
      <c r="K35" s="6"/>
      <c r="L35" s="6"/>
      <c r="M35" s="6"/>
      <c r="N35" s="6"/>
      <c r="O35" s="6"/>
      <c r="P35" s="6"/>
      <c r="Q35" s="6"/>
      <c r="R35" s="6"/>
      <c r="S35" s="6"/>
      <c r="T35" s="6"/>
    </row>
    <row r="36" spans="1:20" s="12" customFormat="1" x14ac:dyDescent="0.25">
      <c r="A36" s="6"/>
      <c r="B36" s="6"/>
      <c r="C36" s="6"/>
      <c r="D36" s="6"/>
      <c r="E36" s="6"/>
      <c r="F36" s="6"/>
      <c r="G36" s="6"/>
      <c r="H36" s="6"/>
      <c r="I36" s="6"/>
      <c r="J36" s="6"/>
      <c r="K36" s="6"/>
      <c r="L36" s="6"/>
      <c r="M36" s="6"/>
      <c r="N36" s="6"/>
      <c r="O36" s="6"/>
      <c r="P36" s="6"/>
      <c r="Q36" s="6"/>
      <c r="R36" s="6"/>
      <c r="S36" s="6"/>
      <c r="T36" s="6"/>
    </row>
    <row r="37" spans="1:20" s="12" customFormat="1" x14ac:dyDescent="0.25">
      <c r="A37" s="6"/>
      <c r="B37" s="6"/>
      <c r="C37" s="6"/>
      <c r="D37" s="6"/>
      <c r="E37" s="6"/>
      <c r="F37" s="6"/>
      <c r="G37" s="6"/>
      <c r="H37" s="6"/>
      <c r="I37" s="6"/>
      <c r="J37" s="6"/>
      <c r="K37" s="6"/>
      <c r="L37" s="6"/>
      <c r="M37" s="6"/>
      <c r="N37" s="6"/>
      <c r="O37" s="6"/>
      <c r="P37" s="6"/>
      <c r="Q37" s="6"/>
      <c r="R37" s="6"/>
      <c r="S37" s="6"/>
      <c r="T37" s="6"/>
    </row>
    <row r="38" spans="1:20" s="12" customFormat="1" x14ac:dyDescent="0.25">
      <c r="A38" s="6"/>
      <c r="B38" s="6"/>
      <c r="C38" s="6"/>
      <c r="D38" s="6"/>
      <c r="E38" s="6"/>
      <c r="F38" s="6"/>
      <c r="G38" s="6"/>
      <c r="H38" s="6"/>
      <c r="I38" s="6"/>
      <c r="J38" s="6"/>
      <c r="K38" s="6"/>
      <c r="L38" s="6"/>
      <c r="M38" s="6"/>
      <c r="N38" s="6"/>
      <c r="O38" s="6"/>
      <c r="P38" s="6"/>
      <c r="Q38" s="6"/>
      <c r="R38" s="6"/>
      <c r="S38" s="6"/>
      <c r="T38" s="6"/>
    </row>
    <row r="39" spans="1:20" s="12" customFormat="1" x14ac:dyDescent="0.25">
      <c r="A39" s="6"/>
      <c r="B39" s="6"/>
      <c r="C39" s="6"/>
      <c r="D39" s="6"/>
      <c r="E39" s="6"/>
      <c r="F39" s="6"/>
      <c r="G39" s="6"/>
      <c r="H39" s="6"/>
      <c r="I39" s="6"/>
      <c r="J39" s="6"/>
      <c r="K39" s="6"/>
      <c r="L39" s="6"/>
      <c r="M39" s="6"/>
      <c r="N39" s="6"/>
      <c r="O39" s="6"/>
      <c r="P39" s="6"/>
      <c r="Q39" s="6"/>
      <c r="R39" s="6"/>
      <c r="S39" s="6"/>
      <c r="T39" s="6"/>
    </row>
    <row r="40" spans="1:20" s="12" customFormat="1" x14ac:dyDescent="0.25">
      <c r="A40" s="6"/>
      <c r="B40" s="6"/>
      <c r="C40" s="6"/>
      <c r="D40" s="6"/>
      <c r="E40" s="6"/>
      <c r="F40" s="6"/>
      <c r="G40" s="6"/>
      <c r="H40" s="6"/>
      <c r="I40" s="6"/>
      <c r="J40" s="6"/>
      <c r="K40" s="6"/>
      <c r="L40" s="6"/>
      <c r="M40" s="6"/>
      <c r="N40" s="6"/>
      <c r="O40" s="6"/>
      <c r="P40" s="6"/>
      <c r="Q40" s="6"/>
      <c r="R40" s="6"/>
      <c r="S40" s="6"/>
      <c r="T40" s="6"/>
    </row>
    <row r="41" spans="1:20" s="12" customFormat="1" x14ac:dyDescent="0.25">
      <c r="A41" s="6"/>
      <c r="B41" s="6"/>
      <c r="C41" s="6"/>
      <c r="D41" s="6"/>
      <c r="E41" s="6"/>
      <c r="F41" s="6"/>
      <c r="G41" s="6"/>
      <c r="H41" s="6"/>
      <c r="I41" s="6"/>
      <c r="J41" s="6"/>
      <c r="K41" s="6"/>
      <c r="L41" s="6"/>
      <c r="M41" s="6"/>
      <c r="N41" s="6"/>
      <c r="O41" s="6"/>
      <c r="P41" s="6"/>
      <c r="Q41" s="6"/>
      <c r="R41" s="6"/>
      <c r="S41" s="6"/>
      <c r="T41" s="6"/>
    </row>
    <row r="42" spans="1:20" s="12" customFormat="1" x14ac:dyDescent="0.25">
      <c r="A42" s="6"/>
      <c r="B42" s="6"/>
      <c r="C42" s="6"/>
      <c r="D42" s="6"/>
      <c r="E42" s="6"/>
      <c r="F42" s="6"/>
      <c r="G42" s="6"/>
      <c r="H42" s="6"/>
      <c r="I42" s="6"/>
      <c r="J42" s="6"/>
      <c r="K42" s="6"/>
      <c r="L42" s="6"/>
      <c r="M42" s="6"/>
      <c r="N42" s="6"/>
      <c r="O42" s="6"/>
      <c r="P42" s="6"/>
      <c r="Q42" s="6"/>
      <c r="R42" s="6"/>
      <c r="S42" s="6"/>
      <c r="T42" s="6"/>
    </row>
    <row r="43" spans="1:20" s="12" customFormat="1" x14ac:dyDescent="0.25">
      <c r="A43" s="6"/>
      <c r="B43" s="6"/>
      <c r="C43" s="6"/>
      <c r="D43" s="6"/>
      <c r="E43" s="6"/>
      <c r="F43" s="6"/>
      <c r="G43" s="6"/>
      <c r="H43" s="6"/>
      <c r="I43" s="6"/>
      <c r="J43" s="6"/>
      <c r="K43" s="6"/>
      <c r="L43" s="6"/>
      <c r="M43" s="6"/>
      <c r="N43" s="6"/>
      <c r="O43" s="6"/>
      <c r="P43" s="6"/>
      <c r="Q43" s="6"/>
      <c r="R43" s="6"/>
      <c r="S43" s="6"/>
      <c r="T43" s="6"/>
    </row>
    <row r="44" spans="1:20" s="12" customFormat="1" x14ac:dyDescent="0.25">
      <c r="A44" s="6"/>
      <c r="B44" s="6"/>
      <c r="C44" s="6"/>
      <c r="D44" s="6"/>
      <c r="E44" s="6"/>
      <c r="F44" s="6"/>
      <c r="G44" s="6"/>
      <c r="H44" s="6"/>
      <c r="I44" s="6"/>
      <c r="J44" s="6"/>
      <c r="K44" s="6"/>
      <c r="L44" s="6"/>
      <c r="M44" s="6"/>
      <c r="N44" s="6"/>
      <c r="O44" s="6"/>
      <c r="P44" s="6"/>
      <c r="Q44" s="6"/>
      <c r="R44" s="6"/>
      <c r="S44" s="6"/>
      <c r="T44" s="6"/>
    </row>
    <row r="45" spans="1:20" s="12" customFormat="1" x14ac:dyDescent="0.25">
      <c r="A45" s="6"/>
      <c r="B45" s="6"/>
      <c r="C45" s="6"/>
      <c r="D45" s="6"/>
      <c r="E45" s="6"/>
      <c r="F45" s="6"/>
      <c r="G45" s="6"/>
      <c r="H45" s="6"/>
      <c r="I45" s="6"/>
      <c r="J45" s="6"/>
      <c r="K45" s="6"/>
      <c r="L45" s="6"/>
      <c r="M45" s="6"/>
      <c r="N45" s="6"/>
      <c r="O45" s="6"/>
      <c r="P45" s="6"/>
      <c r="Q45" s="6"/>
      <c r="R45" s="6"/>
      <c r="S45" s="6"/>
      <c r="T45" s="6"/>
    </row>
    <row r="46" spans="1:20" s="12" customFormat="1" x14ac:dyDescent="0.25">
      <c r="A46" s="6"/>
      <c r="B46" s="6"/>
      <c r="C46" s="6"/>
      <c r="D46" s="6"/>
      <c r="E46" s="6"/>
      <c r="F46" s="6"/>
      <c r="G46" s="6"/>
      <c r="H46" s="6"/>
      <c r="I46" s="6"/>
      <c r="J46" s="6"/>
      <c r="K46" s="6"/>
      <c r="L46" s="6"/>
      <c r="M46" s="6"/>
      <c r="N46" s="6"/>
      <c r="O46" s="6"/>
      <c r="P46" s="6"/>
      <c r="Q46" s="6"/>
      <c r="R46" s="6"/>
      <c r="S46" s="6"/>
      <c r="T46" s="6"/>
    </row>
    <row r="47" spans="1:20" s="12" customFormat="1" x14ac:dyDescent="0.25">
      <c r="A47" s="6"/>
      <c r="B47" s="6"/>
      <c r="C47" s="6"/>
      <c r="D47" s="6"/>
      <c r="E47" s="6"/>
      <c r="F47" s="6"/>
      <c r="G47" s="6"/>
      <c r="H47" s="6"/>
      <c r="I47" s="6"/>
      <c r="J47" s="6"/>
      <c r="K47" s="6"/>
      <c r="L47" s="6"/>
      <c r="M47" s="6"/>
      <c r="N47" s="6"/>
      <c r="O47" s="6"/>
      <c r="P47" s="6"/>
      <c r="Q47" s="6"/>
      <c r="R47" s="6"/>
      <c r="S47" s="6"/>
      <c r="T47" s="6"/>
    </row>
    <row r="48" spans="1:20" s="12" customFormat="1" x14ac:dyDescent="0.25">
      <c r="A48" s="6"/>
      <c r="B48" s="6"/>
      <c r="C48" s="6"/>
      <c r="D48" s="6"/>
      <c r="E48" s="6"/>
      <c r="F48" s="6"/>
      <c r="G48" s="6"/>
      <c r="H48" s="6"/>
      <c r="I48" s="6"/>
      <c r="J48" s="6"/>
      <c r="K48" s="6"/>
      <c r="L48" s="6"/>
      <c r="M48" s="6"/>
      <c r="N48" s="6"/>
      <c r="O48" s="6"/>
      <c r="P48" s="6"/>
      <c r="Q48" s="6"/>
      <c r="R48" s="6"/>
      <c r="S48" s="6"/>
      <c r="T48" s="6"/>
    </row>
    <row r="49" spans="1:20" s="12" customFormat="1" x14ac:dyDescent="0.25">
      <c r="A49" s="6"/>
      <c r="B49" s="6"/>
      <c r="C49" s="6"/>
      <c r="D49" s="6"/>
      <c r="E49" s="6"/>
      <c r="F49" s="6"/>
      <c r="G49" s="6"/>
      <c r="H49" s="6"/>
      <c r="I49" s="6"/>
      <c r="J49" s="6"/>
      <c r="K49" s="6"/>
      <c r="L49" s="6"/>
      <c r="M49" s="6"/>
      <c r="N49" s="6"/>
      <c r="O49" s="6"/>
      <c r="P49" s="6"/>
      <c r="Q49" s="6"/>
      <c r="R49" s="6"/>
      <c r="S49" s="6"/>
      <c r="T49" s="6"/>
    </row>
    <row r="50" spans="1:20" s="12" customFormat="1" x14ac:dyDescent="0.25">
      <c r="A50" s="6"/>
      <c r="B50" s="6"/>
      <c r="C50" s="6"/>
      <c r="D50" s="6"/>
      <c r="E50" s="6"/>
      <c r="F50" s="6"/>
      <c r="G50" s="6"/>
      <c r="H50" s="6"/>
      <c r="I50" s="6"/>
      <c r="J50" s="6"/>
      <c r="K50" s="6"/>
      <c r="L50" s="6"/>
      <c r="M50" s="6"/>
      <c r="N50" s="6"/>
      <c r="O50" s="6"/>
      <c r="P50" s="6"/>
      <c r="Q50" s="6"/>
      <c r="R50" s="6"/>
      <c r="S50" s="6"/>
      <c r="T50" s="6"/>
    </row>
    <row r="51" spans="1:20" s="12" customFormat="1" x14ac:dyDescent="0.25">
      <c r="A51" s="6"/>
      <c r="B51" s="6"/>
      <c r="C51" s="6"/>
      <c r="D51" s="6"/>
      <c r="E51" s="6"/>
      <c r="F51" s="6"/>
      <c r="G51" s="6"/>
      <c r="H51" s="6"/>
      <c r="I51" s="6"/>
      <c r="J51" s="6"/>
      <c r="K51" s="6"/>
      <c r="L51" s="6"/>
      <c r="M51" s="6"/>
      <c r="N51" s="6"/>
      <c r="O51" s="6"/>
      <c r="P51" s="6"/>
      <c r="Q51" s="6"/>
      <c r="R51" s="6"/>
      <c r="S51" s="6"/>
      <c r="T51" s="6"/>
    </row>
    <row r="52" spans="1:20" s="12" customFormat="1" x14ac:dyDescent="0.25">
      <c r="A52" s="6"/>
      <c r="B52" s="6"/>
      <c r="C52" s="6"/>
      <c r="D52" s="6"/>
      <c r="E52" s="6"/>
      <c r="F52" s="6"/>
      <c r="G52" s="6"/>
      <c r="H52" s="6"/>
      <c r="I52" s="6"/>
      <c r="J52" s="6"/>
      <c r="K52" s="6"/>
      <c r="L52" s="6"/>
      <c r="M52" s="6"/>
      <c r="N52" s="6"/>
      <c r="O52" s="6"/>
      <c r="P52" s="6"/>
      <c r="Q52" s="6"/>
      <c r="R52" s="6"/>
      <c r="S52" s="6"/>
      <c r="T52" s="6"/>
    </row>
    <row r="53" spans="1:20" s="12" customFormat="1" x14ac:dyDescent="0.25">
      <c r="A53" s="6"/>
      <c r="B53" s="6"/>
      <c r="C53" s="6"/>
      <c r="D53" s="6"/>
      <c r="E53" s="6"/>
      <c r="F53" s="6"/>
      <c r="G53" s="6"/>
      <c r="H53" s="6"/>
      <c r="I53" s="6"/>
      <c r="J53" s="6"/>
      <c r="K53" s="6"/>
      <c r="L53" s="6"/>
      <c r="M53" s="6"/>
      <c r="N53" s="6"/>
      <c r="O53" s="6"/>
      <c r="P53" s="6"/>
      <c r="Q53" s="6"/>
      <c r="R53" s="6"/>
      <c r="S53" s="6"/>
      <c r="T53" s="6"/>
    </row>
    <row r="54" spans="1:20" s="12" customFormat="1" x14ac:dyDescent="0.25">
      <c r="A54" s="6"/>
      <c r="B54" s="6"/>
      <c r="C54" s="6"/>
      <c r="D54" s="6"/>
      <c r="E54" s="6"/>
      <c r="F54" s="6"/>
      <c r="G54" s="6"/>
      <c r="H54" s="6"/>
      <c r="I54" s="6"/>
      <c r="J54" s="6"/>
      <c r="K54" s="6"/>
      <c r="L54" s="6"/>
      <c r="M54" s="6"/>
      <c r="N54" s="6"/>
      <c r="O54" s="6"/>
      <c r="P54" s="6"/>
      <c r="Q54" s="6"/>
      <c r="R54" s="6"/>
      <c r="S54" s="6"/>
      <c r="T54" s="6"/>
    </row>
    <row r="55" spans="1:20" s="12" customFormat="1" x14ac:dyDescent="0.25">
      <c r="A55" s="6"/>
      <c r="B55" s="6"/>
      <c r="C55" s="6"/>
      <c r="D55" s="6"/>
      <c r="E55" s="6"/>
      <c r="F55" s="6"/>
      <c r="G55" s="6"/>
      <c r="H55" s="6"/>
      <c r="I55" s="6"/>
      <c r="J55" s="6"/>
      <c r="K55" s="6"/>
      <c r="L55" s="6"/>
      <c r="M55" s="6"/>
      <c r="N55" s="6"/>
      <c r="O55" s="6"/>
      <c r="P55" s="6"/>
      <c r="Q55" s="6"/>
      <c r="R55" s="6"/>
      <c r="S55" s="6"/>
      <c r="T55" s="6"/>
    </row>
    <row r="56" spans="1:20" s="12" customFormat="1" x14ac:dyDescent="0.25">
      <c r="A56" s="6"/>
      <c r="B56" s="6"/>
      <c r="C56" s="6"/>
      <c r="D56" s="6"/>
      <c r="E56" s="6"/>
      <c r="F56" s="6"/>
      <c r="G56" s="6"/>
      <c r="H56" s="6"/>
      <c r="I56" s="6"/>
      <c r="J56" s="6"/>
      <c r="K56" s="6"/>
      <c r="L56" s="6"/>
      <c r="M56" s="6"/>
      <c r="N56" s="6"/>
      <c r="O56" s="6"/>
      <c r="P56" s="6"/>
      <c r="Q56" s="6"/>
      <c r="R56" s="6"/>
      <c r="S56" s="6"/>
      <c r="T56" s="6"/>
    </row>
    <row r="57" spans="1:20" s="12" customFormat="1" x14ac:dyDescent="0.25">
      <c r="A57" s="6"/>
      <c r="B57" s="6"/>
      <c r="C57" s="6"/>
      <c r="D57" s="6"/>
      <c r="E57" s="6"/>
      <c r="F57" s="6"/>
      <c r="G57" s="6"/>
      <c r="H57" s="6"/>
      <c r="I57" s="6"/>
      <c r="J57" s="6"/>
      <c r="K57" s="6"/>
      <c r="L57" s="6"/>
      <c r="M57" s="6"/>
      <c r="N57" s="6"/>
      <c r="O57" s="6"/>
      <c r="P57" s="6"/>
      <c r="Q57" s="6"/>
      <c r="R57" s="6"/>
      <c r="S57" s="6"/>
      <c r="T57" s="6"/>
    </row>
    <row r="58" spans="1:20" s="12" customFormat="1" x14ac:dyDescent="0.25">
      <c r="A58" s="6"/>
      <c r="B58" s="6"/>
      <c r="C58" s="6"/>
      <c r="D58" s="6"/>
      <c r="E58" s="6"/>
      <c r="F58" s="6"/>
      <c r="G58" s="6"/>
      <c r="H58" s="6"/>
      <c r="I58" s="6"/>
      <c r="J58" s="6"/>
      <c r="K58" s="6"/>
      <c r="L58" s="6"/>
      <c r="M58" s="6"/>
      <c r="N58" s="6"/>
      <c r="O58" s="6"/>
      <c r="P58" s="6"/>
      <c r="Q58" s="6"/>
      <c r="R58" s="6"/>
      <c r="S58" s="6"/>
      <c r="T58" s="6"/>
    </row>
    <row r="59" spans="1:20" s="12" customFormat="1" x14ac:dyDescent="0.25">
      <c r="A59" s="6"/>
      <c r="B59" s="6"/>
      <c r="C59" s="6"/>
      <c r="D59" s="6"/>
      <c r="E59" s="6"/>
      <c r="F59" s="6"/>
      <c r="G59" s="6"/>
      <c r="H59" s="6"/>
      <c r="I59" s="6"/>
      <c r="J59" s="6"/>
      <c r="K59" s="6"/>
      <c r="L59" s="6"/>
      <c r="M59" s="6"/>
      <c r="N59" s="6"/>
      <c r="O59" s="6"/>
      <c r="P59" s="6"/>
      <c r="Q59" s="6"/>
      <c r="R59" s="6"/>
      <c r="S59" s="6"/>
      <c r="T59" s="6"/>
    </row>
    <row r="60" spans="1:20" s="12" customFormat="1" x14ac:dyDescent="0.25">
      <c r="A60" s="6"/>
      <c r="B60" s="6"/>
      <c r="C60" s="6"/>
      <c r="D60" s="6"/>
      <c r="E60" s="6"/>
      <c r="F60" s="6"/>
      <c r="G60" s="6"/>
      <c r="H60" s="6"/>
      <c r="I60" s="6"/>
      <c r="J60" s="6"/>
      <c r="K60" s="6"/>
      <c r="L60" s="6"/>
      <c r="M60" s="6"/>
      <c r="N60" s="6"/>
      <c r="O60" s="6"/>
      <c r="P60" s="6"/>
      <c r="Q60" s="6"/>
      <c r="R60" s="6"/>
      <c r="S60" s="6"/>
      <c r="T60" s="6"/>
    </row>
    <row r="61" spans="1:20" s="12" customFormat="1" x14ac:dyDescent="0.25">
      <c r="A61" s="6"/>
      <c r="B61" s="6"/>
      <c r="C61" s="6"/>
      <c r="D61" s="6"/>
      <c r="E61" s="6"/>
      <c r="F61" s="6"/>
      <c r="G61" s="6"/>
      <c r="H61" s="6"/>
      <c r="I61" s="6"/>
      <c r="J61" s="6"/>
      <c r="K61" s="6"/>
      <c r="L61" s="6"/>
      <c r="M61" s="6"/>
      <c r="N61" s="6"/>
      <c r="O61" s="6"/>
      <c r="P61" s="6"/>
      <c r="Q61" s="6"/>
      <c r="R61" s="6"/>
      <c r="S61" s="6"/>
      <c r="T61" s="6"/>
    </row>
    <row r="62" spans="1:20" s="12" customFormat="1" x14ac:dyDescent="0.25">
      <c r="A62" s="6"/>
      <c r="B62" s="6"/>
      <c r="C62" s="6"/>
      <c r="D62" s="6"/>
      <c r="E62" s="6"/>
      <c r="F62" s="6"/>
      <c r="G62" s="6"/>
      <c r="H62" s="6"/>
      <c r="I62" s="6"/>
      <c r="J62" s="6"/>
      <c r="K62" s="6"/>
      <c r="L62" s="6"/>
      <c r="M62" s="6"/>
      <c r="N62" s="6"/>
      <c r="O62" s="6"/>
      <c r="P62" s="6"/>
      <c r="Q62" s="6"/>
      <c r="R62" s="6"/>
      <c r="S62" s="6"/>
      <c r="T62" s="6"/>
    </row>
    <row r="63" spans="1:20" s="12" customFormat="1" x14ac:dyDescent="0.25">
      <c r="A63" s="6"/>
      <c r="B63" s="6"/>
      <c r="C63" s="6"/>
      <c r="D63" s="6"/>
      <c r="E63" s="6"/>
      <c r="F63" s="6"/>
      <c r="G63" s="6"/>
      <c r="H63" s="6"/>
      <c r="I63" s="6"/>
      <c r="J63" s="6"/>
      <c r="K63" s="6"/>
      <c r="L63" s="6"/>
      <c r="M63" s="6"/>
      <c r="N63" s="6"/>
      <c r="O63" s="6"/>
      <c r="P63" s="6"/>
      <c r="Q63" s="6"/>
      <c r="R63" s="6"/>
      <c r="S63" s="6"/>
      <c r="T63" s="6"/>
    </row>
    <row r="64" spans="1:20" s="12" customFormat="1" x14ac:dyDescent="0.25">
      <c r="A64" s="6"/>
      <c r="B64" s="6"/>
      <c r="C64" s="6"/>
      <c r="D64" s="6"/>
      <c r="E64" s="6"/>
      <c r="F64" s="6"/>
      <c r="G64" s="6"/>
      <c r="H64" s="6"/>
      <c r="I64" s="6"/>
      <c r="J64" s="6"/>
      <c r="K64" s="6"/>
      <c r="L64" s="6"/>
      <c r="M64" s="6"/>
      <c r="N64" s="6"/>
      <c r="O64" s="6"/>
      <c r="P64" s="6"/>
      <c r="Q64" s="6"/>
      <c r="R64" s="6"/>
      <c r="S64" s="6"/>
      <c r="T64" s="6"/>
    </row>
    <row r="65" spans="1:20" s="12" customFormat="1" x14ac:dyDescent="0.25">
      <c r="A65" s="6"/>
      <c r="B65" s="6"/>
      <c r="C65" s="6"/>
      <c r="D65" s="6"/>
      <c r="E65" s="6"/>
      <c r="F65" s="6"/>
      <c r="G65" s="6"/>
      <c r="H65" s="6"/>
      <c r="I65" s="6"/>
      <c r="J65" s="6"/>
      <c r="K65" s="6"/>
      <c r="L65" s="6"/>
      <c r="M65" s="6"/>
      <c r="N65" s="6"/>
      <c r="O65" s="6"/>
      <c r="P65" s="6"/>
      <c r="Q65" s="6"/>
      <c r="R65" s="6"/>
      <c r="S65" s="6"/>
      <c r="T65" s="6"/>
    </row>
    <row r="66" spans="1:20" s="12" customFormat="1" x14ac:dyDescent="0.25">
      <c r="A66" s="6"/>
      <c r="B66" s="6"/>
      <c r="C66" s="6"/>
      <c r="D66" s="6"/>
      <c r="E66" s="6"/>
      <c r="F66" s="6"/>
      <c r="G66" s="6"/>
      <c r="H66" s="6"/>
      <c r="I66" s="6"/>
      <c r="J66" s="6"/>
      <c r="K66" s="6"/>
      <c r="L66" s="6"/>
      <c r="M66" s="6"/>
      <c r="N66" s="6"/>
      <c r="O66" s="6"/>
      <c r="P66" s="6"/>
      <c r="Q66" s="6"/>
      <c r="R66" s="6"/>
      <c r="S66" s="6"/>
      <c r="T66" s="6"/>
    </row>
    <row r="67" spans="1:20" s="12" customFormat="1" x14ac:dyDescent="0.25">
      <c r="A67" s="6"/>
      <c r="B67" s="6"/>
      <c r="C67" s="6"/>
      <c r="D67" s="6"/>
      <c r="E67" s="6"/>
      <c r="F67" s="6"/>
      <c r="G67" s="6"/>
      <c r="H67" s="6"/>
      <c r="I67" s="6"/>
      <c r="J67" s="6"/>
      <c r="K67" s="6"/>
      <c r="L67" s="6"/>
      <c r="M67" s="6"/>
      <c r="N67" s="6"/>
      <c r="O67" s="6"/>
      <c r="P67" s="6"/>
      <c r="Q67" s="6"/>
      <c r="R67" s="6"/>
      <c r="S67" s="6"/>
      <c r="T67" s="6"/>
    </row>
    <row r="68" spans="1:20" s="12" customFormat="1" x14ac:dyDescent="0.25">
      <c r="A68" s="6"/>
      <c r="B68" s="6"/>
      <c r="C68" s="6"/>
      <c r="D68" s="6"/>
      <c r="E68" s="6"/>
      <c r="F68" s="6"/>
      <c r="G68" s="6"/>
      <c r="H68" s="6"/>
      <c r="I68" s="6"/>
      <c r="J68" s="6"/>
      <c r="K68" s="6"/>
      <c r="L68" s="6"/>
      <c r="M68" s="6"/>
      <c r="N68" s="6"/>
      <c r="O68" s="6"/>
      <c r="P68" s="6"/>
      <c r="Q68" s="6"/>
      <c r="R68" s="6"/>
      <c r="S68" s="6"/>
      <c r="T68" s="6"/>
    </row>
    <row r="69" spans="1:20" s="12" customFormat="1" x14ac:dyDescent="0.25">
      <c r="A69" s="6"/>
      <c r="B69" s="6"/>
      <c r="C69" s="6"/>
      <c r="D69" s="6"/>
      <c r="E69" s="6"/>
      <c r="F69" s="6"/>
      <c r="G69" s="6"/>
      <c r="H69" s="6"/>
      <c r="I69" s="6"/>
      <c r="J69" s="6"/>
      <c r="K69" s="6"/>
      <c r="L69" s="6"/>
      <c r="M69" s="6"/>
      <c r="N69" s="6"/>
      <c r="O69" s="6"/>
      <c r="P69" s="6"/>
      <c r="Q69" s="6"/>
      <c r="R69" s="6"/>
      <c r="S69" s="6"/>
      <c r="T69" s="6"/>
    </row>
    <row r="70" spans="1:20" s="12" customFormat="1" x14ac:dyDescent="0.25">
      <c r="A70" s="6"/>
      <c r="B70" s="6"/>
      <c r="C70" s="6"/>
      <c r="D70" s="6"/>
      <c r="E70" s="6"/>
      <c r="F70" s="6"/>
      <c r="G70" s="6"/>
      <c r="H70" s="6"/>
      <c r="I70" s="6"/>
      <c r="J70" s="6"/>
      <c r="K70" s="6"/>
      <c r="L70" s="6"/>
      <c r="M70" s="6"/>
      <c r="N70" s="6"/>
      <c r="O70" s="6"/>
      <c r="P70" s="6"/>
      <c r="Q70" s="6"/>
      <c r="R70" s="6"/>
      <c r="S70" s="6"/>
      <c r="T70" s="6"/>
    </row>
    <row r="71" spans="1:20" s="12" customFormat="1" x14ac:dyDescent="0.25">
      <c r="A71" s="6"/>
      <c r="B71" s="6"/>
      <c r="C71" s="6"/>
      <c r="D71" s="6"/>
      <c r="E71" s="6"/>
      <c r="F71" s="6"/>
      <c r="G71" s="6"/>
      <c r="H71" s="6"/>
      <c r="I71" s="6"/>
      <c r="J71" s="6"/>
      <c r="K71" s="6"/>
      <c r="L71" s="6"/>
      <c r="M71" s="6"/>
      <c r="N71" s="6"/>
      <c r="O71" s="6"/>
      <c r="P71" s="6"/>
      <c r="Q71" s="6"/>
      <c r="R71" s="6"/>
      <c r="S71" s="6"/>
      <c r="T71" s="6"/>
    </row>
    <row r="72" spans="1:20" s="12" customFormat="1" x14ac:dyDescent="0.25">
      <c r="A72" s="6"/>
      <c r="B72" s="6"/>
      <c r="C72" s="6"/>
      <c r="D72" s="6"/>
      <c r="E72" s="6"/>
      <c r="F72" s="6"/>
      <c r="G72" s="6"/>
      <c r="H72" s="6"/>
      <c r="I72" s="6"/>
      <c r="J72" s="6"/>
      <c r="K72" s="6"/>
      <c r="L72" s="6"/>
      <c r="M72" s="6"/>
      <c r="N72" s="6"/>
      <c r="O72" s="6"/>
      <c r="P72" s="6"/>
      <c r="Q72" s="6"/>
      <c r="R72" s="6"/>
      <c r="S72" s="6"/>
      <c r="T72" s="6"/>
    </row>
    <row r="73" spans="1:20" s="12" customFormat="1" x14ac:dyDescent="0.25">
      <c r="A73" s="6"/>
      <c r="B73" s="6"/>
      <c r="C73" s="6"/>
      <c r="D73" s="6"/>
      <c r="E73" s="6"/>
      <c r="F73" s="6"/>
      <c r="G73" s="6"/>
      <c r="H73" s="6"/>
      <c r="I73" s="6"/>
      <c r="J73" s="6"/>
      <c r="K73" s="6"/>
      <c r="L73" s="6"/>
      <c r="M73" s="6"/>
      <c r="N73" s="6"/>
      <c r="O73" s="6"/>
      <c r="P73" s="6"/>
      <c r="Q73" s="6"/>
      <c r="R73" s="6"/>
      <c r="S73" s="6"/>
      <c r="T73" s="6"/>
    </row>
    <row r="74" spans="1:20" s="12" customFormat="1" x14ac:dyDescent="0.25">
      <c r="A74" s="6"/>
      <c r="B74" s="6"/>
      <c r="C74" s="6"/>
      <c r="D74" s="6"/>
      <c r="E74" s="6"/>
      <c r="F74" s="6"/>
      <c r="G74" s="6"/>
      <c r="H74" s="6"/>
      <c r="I74" s="6"/>
      <c r="J74" s="6"/>
      <c r="K74" s="6"/>
      <c r="L74" s="6"/>
      <c r="M74" s="6"/>
      <c r="N74" s="6"/>
      <c r="O74" s="6"/>
      <c r="P74" s="6"/>
      <c r="Q74" s="6"/>
      <c r="R74" s="6"/>
      <c r="S74" s="6"/>
      <c r="T74" s="6"/>
    </row>
    <row r="75" spans="1:20" s="12" customFormat="1" x14ac:dyDescent="0.25">
      <c r="A75" s="6"/>
      <c r="B75" s="6"/>
      <c r="C75" s="6"/>
      <c r="D75" s="6"/>
      <c r="E75" s="6"/>
      <c r="F75" s="6"/>
      <c r="G75" s="6"/>
      <c r="H75" s="6"/>
      <c r="I75" s="6"/>
      <c r="J75" s="6"/>
      <c r="K75" s="6"/>
      <c r="L75" s="6"/>
      <c r="M75" s="6"/>
      <c r="N75" s="6"/>
      <c r="O75" s="6"/>
      <c r="P75" s="6"/>
      <c r="Q75" s="6"/>
      <c r="R75" s="6"/>
      <c r="S75" s="6"/>
      <c r="T75" s="6"/>
    </row>
    <row r="76" spans="1:20" s="12" customFormat="1" x14ac:dyDescent="0.25">
      <c r="A76" s="6"/>
      <c r="B76" s="6"/>
      <c r="C76" s="6"/>
      <c r="D76" s="6"/>
      <c r="E76" s="6"/>
      <c r="F76" s="6"/>
      <c r="G76" s="6"/>
      <c r="H76" s="6"/>
      <c r="I76" s="6"/>
      <c r="J76" s="6"/>
      <c r="K76" s="6"/>
      <c r="L76" s="6"/>
      <c r="M76" s="6"/>
      <c r="N76" s="6"/>
      <c r="O76" s="6"/>
      <c r="P76" s="6"/>
      <c r="Q76" s="6"/>
      <c r="R76" s="6"/>
      <c r="S76" s="6"/>
      <c r="T76" s="6"/>
    </row>
    <row r="77" spans="1:20" s="12" customFormat="1" x14ac:dyDescent="0.25">
      <c r="A77" s="6"/>
      <c r="B77" s="6"/>
      <c r="C77" s="6"/>
      <c r="D77" s="6"/>
      <c r="E77" s="6"/>
      <c r="F77" s="6"/>
      <c r="G77" s="6"/>
      <c r="H77" s="6"/>
      <c r="I77" s="6"/>
      <c r="J77" s="6"/>
      <c r="K77" s="6"/>
      <c r="L77" s="6"/>
      <c r="M77" s="6"/>
      <c r="N77" s="6"/>
      <c r="O77" s="6"/>
      <c r="P77" s="6"/>
      <c r="Q77" s="6"/>
      <c r="R77" s="6"/>
      <c r="S77" s="6"/>
      <c r="T77" s="6"/>
    </row>
    <row r="78" spans="1:20" s="12" customFormat="1" x14ac:dyDescent="0.25">
      <c r="A78" s="6"/>
      <c r="B78" s="6"/>
      <c r="C78" s="6"/>
      <c r="D78" s="6"/>
      <c r="E78" s="6"/>
      <c r="F78" s="6"/>
      <c r="G78" s="6"/>
      <c r="H78" s="6"/>
      <c r="I78" s="6"/>
      <c r="J78" s="6"/>
      <c r="K78" s="6"/>
      <c r="L78" s="6"/>
      <c r="M78" s="6"/>
      <c r="N78" s="6"/>
      <c r="O78" s="6"/>
      <c r="P78" s="6"/>
      <c r="Q78" s="6"/>
      <c r="R78" s="6"/>
      <c r="S78" s="6"/>
      <c r="T78" s="6"/>
    </row>
    <row r="79" spans="1:20" s="12" customFormat="1" x14ac:dyDescent="0.25">
      <c r="A79" s="6"/>
      <c r="B79" s="6"/>
      <c r="C79" s="6"/>
      <c r="D79" s="6"/>
      <c r="E79" s="6"/>
      <c r="F79" s="6"/>
      <c r="G79" s="6"/>
      <c r="H79" s="6"/>
      <c r="I79" s="6"/>
      <c r="J79" s="6"/>
      <c r="K79" s="6"/>
      <c r="L79" s="6"/>
      <c r="M79" s="6"/>
      <c r="N79" s="6"/>
      <c r="O79" s="6"/>
      <c r="P79" s="6"/>
      <c r="Q79" s="6"/>
      <c r="R79" s="6"/>
      <c r="S79" s="6"/>
      <c r="T79" s="6"/>
    </row>
    <row r="80" spans="1:20" s="12" customFormat="1" x14ac:dyDescent="0.25">
      <c r="A80" s="6"/>
      <c r="B80" s="6"/>
      <c r="C80" s="6"/>
      <c r="D80" s="6"/>
      <c r="E80" s="6"/>
      <c r="F80" s="6"/>
      <c r="G80" s="6"/>
      <c r="H80" s="6"/>
      <c r="I80" s="6"/>
      <c r="J80" s="6"/>
      <c r="K80" s="6"/>
      <c r="L80" s="6"/>
      <c r="M80" s="6"/>
      <c r="N80" s="6"/>
      <c r="O80" s="6"/>
      <c r="P80" s="6"/>
      <c r="Q80" s="6"/>
      <c r="R80" s="6"/>
      <c r="S80" s="6"/>
      <c r="T80" s="6"/>
    </row>
    <row r="81" spans="1:20" s="12" customFormat="1" x14ac:dyDescent="0.25">
      <c r="A81" s="6"/>
      <c r="B81" s="6"/>
      <c r="C81" s="6"/>
      <c r="D81" s="6"/>
      <c r="E81" s="6"/>
      <c r="F81" s="6"/>
      <c r="G81" s="6"/>
      <c r="H81" s="6"/>
      <c r="I81" s="6"/>
      <c r="J81" s="6"/>
      <c r="K81" s="6"/>
      <c r="L81" s="6"/>
      <c r="M81" s="6"/>
      <c r="N81" s="6"/>
      <c r="O81" s="6"/>
      <c r="P81" s="6"/>
      <c r="Q81" s="6"/>
      <c r="R81" s="6"/>
      <c r="S81" s="6"/>
      <c r="T81" s="6"/>
    </row>
    <row r="82" spans="1:20" s="12" customFormat="1" x14ac:dyDescent="0.25">
      <c r="A82" s="6"/>
      <c r="B82" s="6"/>
      <c r="C82" s="6"/>
      <c r="D82" s="6"/>
      <c r="E82" s="6"/>
      <c r="F82" s="6"/>
      <c r="G82" s="6"/>
      <c r="H82" s="6"/>
      <c r="I82" s="6"/>
      <c r="J82" s="6"/>
      <c r="K82" s="6"/>
      <c r="L82" s="6"/>
      <c r="M82" s="6"/>
      <c r="N82" s="6"/>
      <c r="O82" s="6"/>
      <c r="P82" s="6"/>
      <c r="Q82" s="6"/>
      <c r="R82" s="6"/>
      <c r="S82" s="6"/>
      <c r="T82" s="6"/>
    </row>
    <row r="83" spans="1:20" s="12" customFormat="1" x14ac:dyDescent="0.25">
      <c r="A83" s="6"/>
      <c r="B83" s="6"/>
      <c r="C83" s="6"/>
      <c r="D83" s="6"/>
      <c r="E83" s="6"/>
      <c r="F83" s="6"/>
      <c r="G83" s="6"/>
      <c r="H83" s="6"/>
      <c r="I83" s="6"/>
      <c r="J83" s="6"/>
      <c r="K83" s="6"/>
      <c r="L83" s="6"/>
      <c r="M83" s="6"/>
      <c r="N83" s="6"/>
      <c r="O83" s="6"/>
      <c r="P83" s="6"/>
      <c r="Q83" s="6"/>
      <c r="R83" s="6"/>
      <c r="S83" s="6"/>
      <c r="T83" s="6"/>
    </row>
    <row r="84" spans="1:20" s="12" customFormat="1" x14ac:dyDescent="0.25">
      <c r="A84" s="6"/>
      <c r="B84" s="6"/>
      <c r="C84" s="6"/>
      <c r="D84" s="6"/>
      <c r="E84" s="6"/>
      <c r="F84" s="6"/>
      <c r="G84" s="6"/>
      <c r="H84" s="6"/>
      <c r="I84" s="6"/>
      <c r="J84" s="6"/>
      <c r="K84" s="6"/>
      <c r="L84" s="6"/>
      <c r="M84" s="6"/>
      <c r="N84" s="6"/>
      <c r="O84" s="6"/>
      <c r="P84" s="6"/>
      <c r="Q84" s="6"/>
      <c r="R84" s="6"/>
      <c r="S84" s="6"/>
      <c r="T84" s="6"/>
    </row>
    <row r="85" spans="1:20" s="12" customFormat="1" x14ac:dyDescent="0.25">
      <c r="A85" s="6"/>
      <c r="B85" s="6"/>
      <c r="C85" s="6"/>
      <c r="D85" s="6"/>
      <c r="E85" s="6"/>
      <c r="F85" s="6"/>
      <c r="G85" s="6"/>
      <c r="H85" s="6"/>
      <c r="I85" s="6"/>
      <c r="J85" s="6"/>
      <c r="K85" s="6"/>
      <c r="L85" s="6"/>
      <c r="M85" s="6"/>
      <c r="N85" s="6"/>
      <c r="O85" s="6"/>
      <c r="P85" s="6"/>
      <c r="Q85" s="6"/>
      <c r="R85" s="6"/>
      <c r="S85" s="6"/>
      <c r="T85" s="6"/>
    </row>
    <row r="86" spans="1:20" s="12" customFormat="1" x14ac:dyDescent="0.25">
      <c r="A86" s="6"/>
      <c r="B86" s="6"/>
      <c r="C86" s="6"/>
      <c r="D86" s="6"/>
      <c r="E86" s="6"/>
      <c r="F86" s="6"/>
      <c r="G86" s="6"/>
      <c r="H86" s="6"/>
      <c r="I86" s="6"/>
      <c r="J86" s="6"/>
      <c r="K86" s="6"/>
      <c r="L86" s="6"/>
      <c r="M86" s="6"/>
      <c r="N86" s="6"/>
      <c r="O86" s="6"/>
      <c r="P86" s="6"/>
      <c r="Q86" s="6"/>
      <c r="R86" s="6"/>
      <c r="S86" s="6"/>
      <c r="T86" s="6"/>
    </row>
    <row r="87" spans="1:20" s="12" customFormat="1" x14ac:dyDescent="0.25">
      <c r="A87" s="6"/>
      <c r="B87" s="6"/>
      <c r="C87" s="6"/>
      <c r="D87" s="6"/>
      <c r="E87" s="6"/>
      <c r="F87" s="6"/>
      <c r="G87" s="6"/>
      <c r="H87" s="6"/>
      <c r="I87" s="6"/>
      <c r="J87" s="6"/>
      <c r="K87" s="6"/>
      <c r="L87" s="6"/>
      <c r="M87" s="6"/>
      <c r="N87" s="6"/>
      <c r="O87" s="6"/>
      <c r="P87" s="6"/>
      <c r="Q87" s="6"/>
      <c r="R87" s="6"/>
      <c r="S87" s="6"/>
      <c r="T87" s="6"/>
    </row>
    <row r="88" spans="1:20" s="12" customFormat="1" x14ac:dyDescent="0.25">
      <c r="A88" s="6"/>
      <c r="B88" s="6"/>
      <c r="C88" s="6"/>
      <c r="D88" s="6"/>
      <c r="E88" s="6"/>
      <c r="F88" s="6"/>
      <c r="G88" s="6"/>
      <c r="H88" s="6"/>
      <c r="I88" s="6"/>
      <c r="J88" s="6"/>
      <c r="K88" s="6"/>
      <c r="L88" s="6"/>
      <c r="M88" s="6"/>
      <c r="N88" s="6"/>
      <c r="O88" s="6"/>
      <c r="P88" s="6"/>
      <c r="Q88" s="6"/>
      <c r="R88" s="6"/>
      <c r="S88" s="6"/>
      <c r="T88" s="6"/>
    </row>
    <row r="89" spans="1:20" s="12" customFormat="1" x14ac:dyDescent="0.25">
      <c r="A89" s="6"/>
      <c r="B89" s="6"/>
      <c r="C89" s="6"/>
      <c r="D89" s="6"/>
      <c r="E89" s="6"/>
      <c r="F89" s="6"/>
      <c r="G89" s="6"/>
      <c r="H89" s="6"/>
      <c r="I89" s="6"/>
      <c r="J89" s="6"/>
      <c r="K89" s="6"/>
      <c r="L89" s="6"/>
      <c r="M89" s="6"/>
      <c r="N89" s="6"/>
      <c r="O89" s="6"/>
      <c r="P89" s="6"/>
      <c r="Q89" s="6"/>
      <c r="R89" s="6"/>
      <c r="S89" s="6"/>
      <c r="T89" s="6"/>
    </row>
    <row r="90" spans="1:20" s="12" customFormat="1" x14ac:dyDescent="0.25">
      <c r="A90" s="6"/>
      <c r="B90" s="6"/>
      <c r="C90" s="6"/>
      <c r="D90" s="6"/>
      <c r="E90" s="6"/>
      <c r="F90" s="6"/>
      <c r="G90" s="6"/>
      <c r="H90" s="6"/>
      <c r="I90" s="6"/>
      <c r="J90" s="6"/>
      <c r="K90" s="6"/>
      <c r="L90" s="6"/>
      <c r="M90" s="6"/>
      <c r="N90" s="6"/>
      <c r="O90" s="6"/>
      <c r="P90" s="6"/>
      <c r="Q90" s="6"/>
      <c r="R90" s="6"/>
      <c r="S90" s="6"/>
      <c r="T90" s="6"/>
    </row>
    <row r="91" spans="1:20" s="12" customFormat="1" x14ac:dyDescent="0.25">
      <c r="A91" s="6"/>
      <c r="B91" s="6"/>
      <c r="C91" s="6"/>
      <c r="D91" s="6"/>
      <c r="E91" s="6"/>
      <c r="F91" s="6"/>
      <c r="G91" s="6"/>
      <c r="H91" s="6"/>
      <c r="I91" s="6"/>
      <c r="J91" s="6"/>
      <c r="K91" s="6"/>
      <c r="L91" s="6"/>
      <c r="M91" s="6"/>
      <c r="N91" s="6"/>
      <c r="O91" s="6"/>
      <c r="P91" s="6"/>
      <c r="Q91" s="6"/>
      <c r="R91" s="6"/>
      <c r="S91" s="6"/>
      <c r="T91" s="6"/>
    </row>
    <row r="92" spans="1:20" s="12" customFormat="1" x14ac:dyDescent="0.25">
      <c r="A92" s="6"/>
      <c r="B92" s="6"/>
      <c r="C92" s="6"/>
      <c r="D92" s="6"/>
      <c r="E92" s="6"/>
      <c r="F92" s="6"/>
      <c r="G92" s="6"/>
      <c r="H92" s="6"/>
      <c r="I92" s="6"/>
      <c r="J92" s="6"/>
      <c r="K92" s="6"/>
      <c r="L92" s="6"/>
      <c r="M92" s="6"/>
      <c r="N92" s="6"/>
      <c r="O92" s="6"/>
      <c r="P92" s="6"/>
      <c r="Q92" s="6"/>
      <c r="R92" s="6"/>
      <c r="S92" s="6"/>
      <c r="T92" s="6"/>
    </row>
    <row r="93" spans="1:20" s="12" customFormat="1" x14ac:dyDescent="0.25">
      <c r="A93" s="6"/>
      <c r="B93" s="6"/>
      <c r="C93" s="6"/>
      <c r="D93" s="6"/>
      <c r="E93" s="6"/>
      <c r="F93" s="6"/>
      <c r="G93" s="6"/>
      <c r="H93" s="6"/>
      <c r="I93" s="6"/>
      <c r="J93" s="6"/>
      <c r="K93" s="6"/>
      <c r="L93" s="6"/>
      <c r="M93" s="6"/>
      <c r="N93" s="6"/>
      <c r="O93" s="6"/>
      <c r="P93" s="6"/>
      <c r="Q93" s="6"/>
      <c r="R93" s="6"/>
      <c r="S93" s="6"/>
      <c r="T93" s="6"/>
    </row>
    <row r="94" spans="1:20" s="12" customFormat="1" x14ac:dyDescent="0.25">
      <c r="A94" s="6"/>
      <c r="B94" s="6"/>
      <c r="C94" s="6"/>
      <c r="D94" s="6"/>
      <c r="E94" s="6"/>
      <c r="F94" s="6"/>
      <c r="G94" s="6"/>
      <c r="H94" s="6"/>
      <c r="I94" s="6"/>
      <c r="J94" s="6"/>
      <c r="K94" s="6"/>
      <c r="L94" s="6"/>
      <c r="M94" s="6"/>
      <c r="N94" s="6"/>
      <c r="O94" s="6"/>
      <c r="P94" s="6"/>
      <c r="Q94" s="6"/>
      <c r="R94" s="6"/>
      <c r="S94" s="6"/>
      <c r="T94" s="6"/>
    </row>
    <row r="95" spans="1:20" s="12" customFormat="1" x14ac:dyDescent="0.25">
      <c r="A95" s="6"/>
      <c r="B95" s="6"/>
      <c r="C95" s="6"/>
      <c r="D95" s="6"/>
      <c r="E95" s="6"/>
      <c r="F95" s="6"/>
      <c r="G95" s="6"/>
      <c r="H95" s="6"/>
      <c r="I95" s="6"/>
      <c r="J95" s="6"/>
      <c r="K95" s="6"/>
      <c r="L95" s="6"/>
      <c r="M95" s="6"/>
      <c r="N95" s="6"/>
      <c r="O95" s="6"/>
      <c r="P95" s="6"/>
      <c r="Q95" s="6"/>
      <c r="R95" s="6"/>
      <c r="S95" s="6"/>
      <c r="T95" s="6"/>
    </row>
    <row r="96" spans="1:20" s="12" customFormat="1" x14ac:dyDescent="0.25">
      <c r="A96" s="6"/>
      <c r="B96" s="6"/>
      <c r="C96" s="6"/>
      <c r="D96" s="6"/>
      <c r="E96" s="6"/>
      <c r="F96" s="6"/>
      <c r="G96" s="6"/>
      <c r="H96" s="6"/>
      <c r="I96" s="6"/>
      <c r="J96" s="6"/>
      <c r="K96" s="6"/>
      <c r="L96" s="6"/>
      <c r="M96" s="6"/>
      <c r="N96" s="6"/>
      <c r="O96" s="6"/>
      <c r="P96" s="6"/>
      <c r="Q96" s="6"/>
      <c r="R96" s="6"/>
      <c r="S96" s="6"/>
      <c r="T96" s="6"/>
    </row>
    <row r="97" spans="1:20" s="12" customFormat="1" x14ac:dyDescent="0.25">
      <c r="A97" s="6"/>
      <c r="B97" s="6"/>
      <c r="C97" s="6"/>
      <c r="D97" s="6"/>
      <c r="E97" s="6"/>
      <c r="F97" s="6"/>
      <c r="G97" s="6"/>
      <c r="H97" s="6"/>
      <c r="I97" s="6"/>
      <c r="J97" s="6"/>
      <c r="K97" s="6"/>
      <c r="L97" s="6"/>
      <c r="M97" s="6"/>
      <c r="N97" s="6"/>
      <c r="O97" s="6"/>
      <c r="P97" s="6"/>
      <c r="Q97" s="6"/>
      <c r="R97" s="6"/>
      <c r="S97" s="6"/>
      <c r="T97" s="6"/>
    </row>
    <row r="98" spans="1:20" s="12" customFormat="1" x14ac:dyDescent="0.25">
      <c r="A98" s="6"/>
      <c r="B98" s="6"/>
      <c r="C98" s="6"/>
      <c r="D98" s="6"/>
      <c r="E98" s="6"/>
      <c r="F98" s="6"/>
      <c r="G98" s="6"/>
      <c r="H98" s="6"/>
      <c r="I98" s="6"/>
      <c r="J98" s="6"/>
      <c r="K98" s="6"/>
      <c r="L98" s="6"/>
      <c r="M98" s="6"/>
      <c r="N98" s="6"/>
      <c r="O98" s="6"/>
      <c r="P98" s="6"/>
      <c r="Q98" s="6"/>
      <c r="R98" s="6"/>
      <c r="S98" s="6"/>
      <c r="T98" s="6"/>
    </row>
    <row r="99" spans="1:20" s="12" customFormat="1" x14ac:dyDescent="0.25">
      <c r="A99" s="6"/>
      <c r="B99" s="6"/>
      <c r="C99" s="6"/>
      <c r="D99" s="6"/>
      <c r="E99" s="6"/>
      <c r="F99" s="6"/>
      <c r="G99" s="6"/>
      <c r="H99" s="6"/>
      <c r="I99" s="6"/>
      <c r="J99" s="6"/>
      <c r="K99" s="6"/>
      <c r="L99" s="6"/>
      <c r="M99" s="6"/>
      <c r="N99" s="6"/>
      <c r="O99" s="6"/>
      <c r="P99" s="6"/>
      <c r="Q99" s="6"/>
      <c r="R99" s="6"/>
      <c r="S99" s="6"/>
      <c r="T99" s="6"/>
    </row>
    <row r="100" spans="1:20" s="12" customFormat="1" x14ac:dyDescent="0.25">
      <c r="A100" s="6"/>
      <c r="B100" s="6"/>
      <c r="C100" s="6"/>
      <c r="D100" s="6"/>
      <c r="E100" s="6"/>
      <c r="F100" s="6"/>
      <c r="G100" s="6"/>
      <c r="H100" s="6"/>
      <c r="I100" s="6"/>
      <c r="J100" s="6"/>
      <c r="K100" s="6"/>
      <c r="L100" s="6"/>
      <c r="M100" s="6"/>
      <c r="N100" s="6"/>
      <c r="O100" s="6"/>
      <c r="P100" s="6"/>
      <c r="Q100" s="6"/>
      <c r="R100" s="6"/>
      <c r="S100" s="6"/>
      <c r="T100" s="6"/>
    </row>
    <row r="101" spans="1:20" s="12" customFormat="1" x14ac:dyDescent="0.25">
      <c r="A101" s="6"/>
      <c r="B101" s="6"/>
      <c r="C101" s="6"/>
      <c r="D101" s="6"/>
      <c r="E101" s="6"/>
      <c r="F101" s="6"/>
      <c r="G101" s="6"/>
      <c r="H101" s="6"/>
      <c r="I101" s="6"/>
      <c r="J101" s="6"/>
      <c r="K101" s="6"/>
      <c r="L101" s="6"/>
      <c r="M101" s="6"/>
      <c r="N101" s="6"/>
      <c r="O101" s="6"/>
      <c r="P101" s="6"/>
      <c r="Q101" s="6"/>
      <c r="R101" s="6"/>
      <c r="S101" s="6"/>
      <c r="T101" s="6"/>
    </row>
    <row r="102" spans="1:20" s="12" customFormat="1" x14ac:dyDescent="0.25">
      <c r="A102" s="6"/>
      <c r="B102" s="6"/>
      <c r="C102" s="6"/>
      <c r="D102" s="6"/>
      <c r="E102" s="6"/>
      <c r="F102" s="6"/>
      <c r="G102" s="6"/>
      <c r="H102" s="6"/>
      <c r="I102" s="6"/>
      <c r="J102" s="6"/>
      <c r="K102" s="6"/>
      <c r="L102" s="6"/>
      <c r="M102" s="6"/>
      <c r="N102" s="6"/>
      <c r="O102" s="6"/>
      <c r="P102" s="6"/>
      <c r="Q102" s="6"/>
      <c r="R102" s="6"/>
      <c r="S102" s="6"/>
      <c r="T102" s="6"/>
    </row>
    <row r="103" spans="1:20" s="12" customFormat="1" x14ac:dyDescent="0.25">
      <c r="A103" s="6"/>
      <c r="B103" s="6"/>
      <c r="C103" s="6"/>
      <c r="D103" s="6"/>
      <c r="E103" s="6"/>
      <c r="F103" s="6"/>
      <c r="G103" s="6"/>
      <c r="H103" s="6"/>
      <c r="I103" s="6"/>
      <c r="J103" s="6"/>
      <c r="K103" s="6"/>
      <c r="L103" s="6"/>
      <c r="M103" s="6"/>
      <c r="N103" s="6"/>
      <c r="O103" s="6"/>
      <c r="P103" s="6"/>
      <c r="Q103" s="6"/>
      <c r="R103" s="6"/>
      <c r="S103" s="6"/>
      <c r="T103" s="6"/>
    </row>
    <row r="104" spans="1:20" s="12" customFormat="1" x14ac:dyDescent="0.25">
      <c r="A104" s="6"/>
      <c r="B104" s="6"/>
      <c r="C104" s="6"/>
      <c r="D104" s="6"/>
      <c r="E104" s="6"/>
      <c r="F104" s="6"/>
      <c r="G104" s="6"/>
      <c r="H104" s="6"/>
      <c r="I104" s="6"/>
      <c r="J104" s="6"/>
      <c r="K104" s="6"/>
      <c r="L104" s="6"/>
      <c r="M104" s="6"/>
      <c r="N104" s="6"/>
      <c r="O104" s="6"/>
      <c r="P104" s="6"/>
      <c r="Q104" s="6"/>
      <c r="R104" s="6"/>
      <c r="S104" s="6"/>
      <c r="T104" s="6"/>
    </row>
    <row r="105" spans="1:20" s="12" customFormat="1" x14ac:dyDescent="0.25">
      <c r="A105" s="6"/>
      <c r="B105" s="6"/>
      <c r="C105" s="6"/>
      <c r="D105" s="6"/>
      <c r="E105" s="6"/>
      <c r="F105" s="6"/>
      <c r="G105" s="6"/>
      <c r="H105" s="6"/>
      <c r="I105" s="6"/>
      <c r="J105" s="6"/>
      <c r="K105" s="6"/>
      <c r="L105" s="6"/>
      <c r="M105" s="6"/>
      <c r="N105" s="6"/>
      <c r="O105" s="6"/>
      <c r="P105" s="6"/>
      <c r="Q105" s="6"/>
      <c r="R105" s="6"/>
      <c r="S105" s="6"/>
      <c r="T105" s="6"/>
    </row>
    <row r="106" spans="1:20" s="12" customFormat="1" x14ac:dyDescent="0.25">
      <c r="A106" s="6"/>
      <c r="B106" s="6"/>
      <c r="C106" s="6"/>
      <c r="D106" s="6"/>
      <c r="E106" s="6"/>
      <c r="F106" s="6"/>
      <c r="G106" s="6"/>
      <c r="H106" s="6"/>
      <c r="I106" s="6"/>
      <c r="J106" s="6"/>
      <c r="K106" s="6"/>
      <c r="L106" s="6"/>
      <c r="M106" s="6"/>
      <c r="N106" s="6"/>
      <c r="O106" s="6"/>
      <c r="P106" s="6"/>
      <c r="Q106" s="6"/>
      <c r="R106" s="6"/>
      <c r="S106" s="6"/>
      <c r="T106" s="6"/>
    </row>
    <row r="107" spans="1:20" s="12" customFormat="1" x14ac:dyDescent="0.25">
      <c r="A107" s="6"/>
      <c r="B107" s="6"/>
      <c r="C107" s="6"/>
      <c r="D107" s="6"/>
      <c r="E107" s="6"/>
      <c r="F107" s="6"/>
      <c r="G107" s="6"/>
      <c r="H107" s="6"/>
      <c r="I107" s="6"/>
      <c r="J107" s="6"/>
      <c r="K107" s="6"/>
      <c r="L107" s="6"/>
      <c r="M107" s="6"/>
      <c r="N107" s="6"/>
      <c r="O107" s="6"/>
      <c r="P107" s="6"/>
      <c r="Q107" s="6"/>
      <c r="R107" s="6"/>
      <c r="S107" s="6"/>
      <c r="T107" s="6"/>
    </row>
    <row r="108" spans="1:20" s="12" customFormat="1" x14ac:dyDescent="0.25">
      <c r="A108" s="6"/>
      <c r="B108" s="6"/>
      <c r="C108" s="6"/>
      <c r="D108" s="6"/>
      <c r="E108" s="6"/>
      <c r="F108" s="6"/>
      <c r="G108" s="6"/>
      <c r="H108" s="6"/>
      <c r="I108" s="6"/>
      <c r="J108" s="6"/>
      <c r="K108" s="6"/>
      <c r="L108" s="6"/>
      <c r="M108" s="6"/>
      <c r="N108" s="6"/>
      <c r="O108" s="6"/>
      <c r="P108" s="6"/>
      <c r="Q108" s="6"/>
      <c r="R108" s="6"/>
      <c r="S108" s="6"/>
      <c r="T108" s="6"/>
    </row>
    <row r="109" spans="1:20" s="12" customFormat="1" x14ac:dyDescent="0.25">
      <c r="A109" s="6"/>
      <c r="B109" s="6"/>
      <c r="C109" s="6"/>
      <c r="D109" s="6"/>
      <c r="E109" s="6"/>
      <c r="F109" s="6"/>
      <c r="G109" s="6"/>
      <c r="H109" s="6"/>
      <c r="I109" s="6"/>
      <c r="J109" s="6"/>
      <c r="K109" s="6"/>
      <c r="L109" s="6"/>
      <c r="M109" s="6"/>
      <c r="N109" s="6"/>
      <c r="O109" s="6"/>
      <c r="P109" s="6"/>
      <c r="Q109" s="6"/>
      <c r="R109" s="6"/>
      <c r="S109" s="6"/>
      <c r="T109" s="6"/>
    </row>
    <row r="110" spans="1:20" s="12" customFormat="1" x14ac:dyDescent="0.25">
      <c r="A110" s="6"/>
      <c r="B110" s="6"/>
      <c r="C110" s="6"/>
      <c r="D110" s="6"/>
      <c r="E110" s="6"/>
      <c r="F110" s="6"/>
      <c r="G110" s="6"/>
      <c r="H110" s="6"/>
      <c r="I110" s="6"/>
      <c r="J110" s="6"/>
      <c r="K110" s="6"/>
      <c r="L110" s="6"/>
      <c r="M110" s="6"/>
      <c r="N110" s="6"/>
      <c r="O110" s="6"/>
      <c r="P110" s="6"/>
      <c r="Q110" s="6"/>
      <c r="R110" s="6"/>
      <c r="S110" s="6"/>
      <c r="T110" s="6"/>
    </row>
    <row r="111" spans="1:20" s="12" customFormat="1" x14ac:dyDescent="0.25">
      <c r="A111" s="6"/>
      <c r="B111" s="6"/>
      <c r="C111" s="6"/>
      <c r="D111" s="6"/>
      <c r="E111" s="6"/>
      <c r="F111" s="6"/>
      <c r="G111" s="6"/>
      <c r="H111" s="6"/>
      <c r="I111" s="6"/>
      <c r="J111" s="6"/>
      <c r="K111" s="6"/>
      <c r="L111" s="6"/>
      <c r="M111" s="6"/>
      <c r="N111" s="6"/>
      <c r="O111" s="6"/>
      <c r="P111" s="6"/>
      <c r="Q111" s="6"/>
      <c r="R111" s="6"/>
      <c r="S111" s="6"/>
      <c r="T111" s="6"/>
    </row>
    <row r="112" spans="1:20" s="12" customFormat="1" x14ac:dyDescent="0.25">
      <c r="A112" s="6"/>
      <c r="B112" s="6"/>
      <c r="C112" s="6"/>
      <c r="D112" s="6"/>
      <c r="E112" s="6"/>
      <c r="F112" s="6"/>
      <c r="G112" s="6"/>
      <c r="H112" s="6"/>
      <c r="I112" s="6"/>
      <c r="J112" s="6"/>
      <c r="K112" s="6"/>
      <c r="L112" s="6"/>
      <c r="M112" s="6"/>
      <c r="N112" s="6"/>
      <c r="O112" s="6"/>
      <c r="P112" s="6"/>
      <c r="Q112" s="6"/>
      <c r="R112" s="6"/>
      <c r="S112" s="6"/>
      <c r="T112" s="6"/>
    </row>
    <row r="113" spans="1:20" s="12" customFormat="1" x14ac:dyDescent="0.25">
      <c r="A113" s="6"/>
      <c r="B113" s="6"/>
      <c r="C113" s="6"/>
      <c r="D113" s="6"/>
      <c r="E113" s="6"/>
      <c r="F113" s="6"/>
      <c r="G113" s="6"/>
      <c r="H113" s="6"/>
      <c r="I113" s="6"/>
      <c r="J113" s="6"/>
      <c r="K113" s="6"/>
      <c r="L113" s="6"/>
      <c r="M113" s="6"/>
      <c r="N113" s="6"/>
      <c r="O113" s="6"/>
      <c r="P113" s="6"/>
      <c r="Q113" s="6"/>
      <c r="R113" s="6"/>
      <c r="S113" s="6"/>
      <c r="T113" s="6"/>
    </row>
    <row r="114" spans="1:20" s="12" customFormat="1" x14ac:dyDescent="0.25">
      <c r="A114" s="6"/>
      <c r="B114" s="6"/>
      <c r="C114" s="6"/>
      <c r="D114" s="6"/>
      <c r="E114" s="6"/>
      <c r="F114" s="6"/>
      <c r="G114" s="6"/>
      <c r="H114" s="6"/>
      <c r="I114" s="6"/>
      <c r="J114" s="6"/>
      <c r="K114" s="6"/>
      <c r="L114" s="6"/>
      <c r="M114" s="6"/>
      <c r="N114" s="6"/>
      <c r="O114" s="6"/>
      <c r="P114" s="6"/>
      <c r="Q114" s="6"/>
      <c r="R114" s="6"/>
      <c r="S114" s="6"/>
      <c r="T114" s="6"/>
    </row>
    <row r="115" spans="1:20" s="12" customFormat="1" x14ac:dyDescent="0.25">
      <c r="A115" s="6"/>
      <c r="B115" s="6"/>
      <c r="C115" s="6"/>
      <c r="D115" s="6"/>
      <c r="E115" s="6"/>
      <c r="F115" s="6"/>
      <c r="G115" s="6"/>
      <c r="H115" s="6"/>
      <c r="I115" s="6"/>
      <c r="J115" s="6"/>
      <c r="K115" s="6"/>
      <c r="L115" s="6"/>
      <c r="M115" s="6"/>
      <c r="N115" s="6"/>
      <c r="O115" s="6"/>
      <c r="P115" s="6"/>
      <c r="Q115" s="6"/>
      <c r="R115" s="6"/>
      <c r="S115" s="6"/>
      <c r="T115" s="6"/>
    </row>
    <row r="116" spans="1:20" s="12" customFormat="1" x14ac:dyDescent="0.25">
      <c r="A116" s="6"/>
      <c r="B116" s="6"/>
      <c r="C116" s="6"/>
      <c r="D116" s="6"/>
      <c r="E116" s="6"/>
      <c r="F116" s="6"/>
      <c r="G116" s="6"/>
      <c r="H116" s="6"/>
      <c r="I116" s="6"/>
      <c r="J116" s="6"/>
      <c r="K116" s="6"/>
      <c r="L116" s="6"/>
      <c r="M116" s="6"/>
      <c r="N116" s="6"/>
      <c r="O116" s="6"/>
      <c r="P116" s="6"/>
      <c r="Q116" s="6"/>
      <c r="R116" s="6"/>
      <c r="S116" s="6"/>
      <c r="T116" s="6"/>
    </row>
    <row r="117" spans="1:20" s="12" customFormat="1" x14ac:dyDescent="0.25">
      <c r="A117" s="6"/>
      <c r="B117" s="6"/>
      <c r="C117" s="6"/>
      <c r="D117" s="6"/>
      <c r="E117" s="6"/>
      <c r="F117" s="6"/>
      <c r="G117" s="6"/>
      <c r="H117" s="6"/>
      <c r="I117" s="6"/>
      <c r="J117" s="6"/>
      <c r="K117" s="6"/>
      <c r="L117" s="6"/>
      <c r="M117" s="6"/>
      <c r="N117" s="6"/>
      <c r="O117" s="6"/>
      <c r="P117" s="6"/>
      <c r="Q117" s="6"/>
      <c r="R117" s="6"/>
      <c r="S117" s="6"/>
      <c r="T117" s="6"/>
    </row>
    <row r="118" spans="1:20" s="12" customFormat="1" x14ac:dyDescent="0.25">
      <c r="A118" s="6"/>
      <c r="B118" s="6"/>
      <c r="C118" s="6"/>
      <c r="D118" s="6"/>
      <c r="E118" s="6"/>
      <c r="F118" s="6"/>
      <c r="G118" s="6"/>
      <c r="H118" s="6"/>
      <c r="I118" s="6"/>
      <c r="J118" s="6"/>
      <c r="K118" s="6"/>
      <c r="L118" s="6"/>
      <c r="M118" s="6"/>
      <c r="N118" s="6"/>
      <c r="O118" s="6"/>
      <c r="P118" s="6"/>
      <c r="Q118" s="6"/>
      <c r="R118" s="6"/>
      <c r="S118" s="6"/>
      <c r="T118" s="6"/>
    </row>
    <row r="119" spans="1:20" s="12" customFormat="1" x14ac:dyDescent="0.25">
      <c r="A119" s="6"/>
      <c r="B119" s="6"/>
      <c r="C119" s="6"/>
      <c r="D119" s="6"/>
      <c r="E119" s="6"/>
      <c r="F119" s="6"/>
      <c r="G119" s="6"/>
      <c r="H119" s="6"/>
      <c r="I119" s="6"/>
      <c r="J119" s="6"/>
      <c r="K119" s="6"/>
      <c r="L119" s="6"/>
      <c r="M119" s="6"/>
      <c r="N119" s="6"/>
      <c r="O119" s="6"/>
      <c r="P119" s="6"/>
      <c r="Q119" s="6"/>
      <c r="R119" s="6"/>
      <c r="S119" s="6"/>
      <c r="T119" s="6"/>
    </row>
    <row r="120" spans="1:20" s="12" customFormat="1" x14ac:dyDescent="0.25">
      <c r="A120" s="6"/>
      <c r="B120" s="6"/>
      <c r="C120" s="6"/>
      <c r="D120" s="6"/>
      <c r="E120" s="6"/>
      <c r="F120" s="6"/>
      <c r="G120" s="6"/>
      <c r="H120" s="6"/>
      <c r="I120" s="6"/>
      <c r="J120" s="6"/>
      <c r="K120" s="6"/>
      <c r="L120" s="6"/>
      <c r="M120" s="6"/>
      <c r="N120" s="6"/>
      <c r="O120" s="6"/>
      <c r="P120" s="6"/>
      <c r="Q120" s="6"/>
      <c r="R120" s="6"/>
      <c r="S120" s="6"/>
      <c r="T120" s="6"/>
    </row>
    <row r="121" spans="1:20" s="12" customFormat="1" x14ac:dyDescent="0.25">
      <c r="A121" s="6"/>
      <c r="B121" s="6"/>
      <c r="C121" s="6"/>
      <c r="D121" s="6"/>
      <c r="E121" s="6"/>
      <c r="F121" s="6"/>
      <c r="G121" s="6"/>
      <c r="H121" s="6"/>
      <c r="I121" s="6"/>
      <c r="J121" s="6"/>
      <c r="K121" s="6"/>
      <c r="L121" s="6"/>
      <c r="M121" s="6"/>
      <c r="N121" s="6"/>
      <c r="O121" s="6"/>
      <c r="P121" s="6"/>
      <c r="Q121" s="6"/>
      <c r="R121" s="6"/>
      <c r="S121" s="6"/>
      <c r="T121" s="6"/>
    </row>
    <row r="122" spans="1:20" s="12" customFormat="1" x14ac:dyDescent="0.25">
      <c r="A122" s="6"/>
      <c r="B122" s="6"/>
      <c r="C122" s="6"/>
      <c r="D122" s="6"/>
      <c r="E122" s="6"/>
      <c r="F122" s="6"/>
      <c r="G122" s="6"/>
      <c r="H122" s="6"/>
      <c r="I122" s="6"/>
      <c r="J122" s="6"/>
      <c r="K122" s="6"/>
      <c r="L122" s="6"/>
      <c r="M122" s="6"/>
      <c r="N122" s="6"/>
      <c r="O122" s="6"/>
      <c r="P122" s="6"/>
      <c r="Q122" s="6"/>
      <c r="R122" s="6"/>
      <c r="S122" s="6"/>
      <c r="T122" s="6"/>
    </row>
    <row r="123" spans="1:20" s="12" customFormat="1" x14ac:dyDescent="0.25">
      <c r="A123" s="6"/>
      <c r="B123" s="6"/>
      <c r="C123" s="6"/>
      <c r="D123" s="6"/>
      <c r="E123" s="6"/>
      <c r="F123" s="6"/>
      <c r="G123" s="6"/>
      <c r="H123" s="6"/>
      <c r="I123" s="6"/>
      <c r="J123" s="6"/>
      <c r="K123" s="6"/>
      <c r="L123" s="6"/>
      <c r="M123" s="6"/>
      <c r="N123" s="6"/>
      <c r="O123" s="6"/>
      <c r="P123" s="6"/>
      <c r="Q123" s="6"/>
      <c r="R123" s="6"/>
      <c r="S123" s="6"/>
      <c r="T123" s="6"/>
    </row>
    <row r="124" spans="1:20" s="12" customFormat="1" x14ac:dyDescent="0.25">
      <c r="A124" s="6"/>
      <c r="B124" s="6"/>
      <c r="C124" s="6"/>
      <c r="D124" s="6"/>
      <c r="E124" s="6"/>
      <c r="F124" s="6"/>
      <c r="G124" s="6"/>
      <c r="H124" s="6"/>
      <c r="I124" s="6"/>
      <c r="J124" s="6"/>
      <c r="K124" s="6"/>
      <c r="L124" s="6"/>
      <c r="M124" s="6"/>
      <c r="N124" s="6"/>
      <c r="O124" s="6"/>
      <c r="P124" s="6"/>
      <c r="Q124" s="6"/>
      <c r="R124" s="6"/>
      <c r="S124" s="6"/>
      <c r="T124" s="6"/>
    </row>
    <row r="125" spans="1:20" s="12" customFormat="1" x14ac:dyDescent="0.25">
      <c r="A125" s="6"/>
      <c r="B125" s="6"/>
      <c r="C125" s="6"/>
      <c r="D125" s="6"/>
      <c r="E125" s="6"/>
      <c r="F125" s="6"/>
      <c r="G125" s="6"/>
      <c r="H125" s="6"/>
      <c r="I125" s="6"/>
      <c r="J125" s="6"/>
      <c r="K125" s="6"/>
      <c r="L125" s="6"/>
      <c r="M125" s="6"/>
      <c r="N125" s="6"/>
      <c r="O125" s="6"/>
      <c r="P125" s="6"/>
      <c r="Q125" s="6"/>
      <c r="R125" s="6"/>
      <c r="S125" s="6"/>
      <c r="T125" s="6"/>
    </row>
    <row r="126" spans="1:20" s="12" customFormat="1" x14ac:dyDescent="0.25">
      <c r="A126" s="6"/>
      <c r="B126" s="6"/>
      <c r="C126" s="6"/>
      <c r="D126" s="6"/>
      <c r="E126" s="6"/>
      <c r="F126" s="6"/>
      <c r="G126" s="6"/>
      <c r="H126" s="6"/>
      <c r="I126" s="6"/>
      <c r="J126" s="6"/>
      <c r="K126" s="6"/>
      <c r="L126" s="6"/>
      <c r="M126" s="6"/>
      <c r="N126" s="6"/>
      <c r="O126" s="6"/>
      <c r="P126" s="6"/>
      <c r="Q126" s="6"/>
      <c r="R126" s="6"/>
      <c r="S126" s="6"/>
      <c r="T126" s="6"/>
    </row>
    <row r="127" spans="1:20" s="12" customFormat="1" x14ac:dyDescent="0.25">
      <c r="A127" s="6"/>
      <c r="B127" s="6"/>
      <c r="C127" s="6"/>
      <c r="D127" s="6"/>
      <c r="E127" s="6"/>
      <c r="F127" s="6"/>
      <c r="G127" s="6"/>
      <c r="H127" s="6"/>
      <c r="I127" s="6"/>
      <c r="J127" s="6"/>
      <c r="K127" s="6"/>
      <c r="L127" s="6"/>
      <c r="M127" s="6"/>
      <c r="N127" s="6"/>
      <c r="O127" s="6"/>
      <c r="P127" s="6"/>
      <c r="Q127" s="6"/>
      <c r="R127" s="6"/>
      <c r="S127" s="6"/>
      <c r="T127" s="6"/>
    </row>
    <row r="128" spans="1:20" s="12" customFormat="1" x14ac:dyDescent="0.25">
      <c r="A128" s="6"/>
      <c r="B128" s="6"/>
      <c r="C128" s="6"/>
      <c r="D128" s="6"/>
      <c r="E128" s="6"/>
      <c r="F128" s="6"/>
      <c r="G128" s="6"/>
      <c r="H128" s="6"/>
      <c r="I128" s="6"/>
      <c r="J128" s="6"/>
      <c r="K128" s="6"/>
      <c r="L128" s="6"/>
      <c r="M128" s="6"/>
      <c r="N128" s="6"/>
      <c r="O128" s="6"/>
      <c r="P128" s="6"/>
      <c r="Q128" s="6"/>
      <c r="R128" s="6"/>
      <c r="S128" s="6"/>
      <c r="T128" s="6"/>
    </row>
    <row r="129" spans="1:20" s="12" customFormat="1" x14ac:dyDescent="0.25">
      <c r="A129" s="6"/>
      <c r="B129" s="6"/>
      <c r="C129" s="6"/>
      <c r="D129" s="6"/>
      <c r="E129" s="6"/>
      <c r="F129" s="6"/>
      <c r="G129" s="6"/>
      <c r="H129" s="6"/>
      <c r="I129" s="6"/>
      <c r="J129" s="6"/>
      <c r="K129" s="6"/>
      <c r="L129" s="6"/>
      <c r="M129" s="6"/>
      <c r="N129" s="6"/>
      <c r="O129" s="6"/>
      <c r="P129" s="6"/>
      <c r="Q129" s="6"/>
      <c r="R129" s="6"/>
      <c r="S129" s="6"/>
      <c r="T129" s="6"/>
    </row>
    <row r="130" spans="1:20" s="12" customFormat="1" x14ac:dyDescent="0.25">
      <c r="A130" s="6"/>
      <c r="B130" s="6"/>
      <c r="C130" s="6"/>
      <c r="D130" s="6"/>
      <c r="E130" s="6"/>
      <c r="F130" s="6"/>
      <c r="G130" s="6"/>
      <c r="H130" s="6"/>
      <c r="I130" s="6"/>
      <c r="J130" s="6"/>
      <c r="K130" s="6"/>
      <c r="L130" s="6"/>
      <c r="M130" s="6"/>
      <c r="N130" s="6"/>
      <c r="O130" s="6"/>
      <c r="P130" s="6"/>
      <c r="Q130" s="6"/>
      <c r="R130" s="6"/>
      <c r="S130" s="6"/>
      <c r="T130" s="6"/>
    </row>
    <row r="131" spans="1:20" s="12" customFormat="1" x14ac:dyDescent="0.25">
      <c r="A131" s="6"/>
      <c r="B131" s="6"/>
      <c r="C131" s="6"/>
      <c r="D131" s="6"/>
      <c r="E131" s="6"/>
      <c r="F131" s="6"/>
      <c r="G131" s="6"/>
      <c r="H131" s="6"/>
      <c r="I131" s="6"/>
      <c r="J131" s="6"/>
      <c r="K131" s="6"/>
      <c r="L131" s="6"/>
      <c r="M131" s="6"/>
      <c r="N131" s="6"/>
      <c r="O131" s="6"/>
      <c r="P131" s="6"/>
      <c r="Q131" s="6"/>
      <c r="R131" s="6"/>
      <c r="S131" s="6"/>
      <c r="T131" s="6"/>
    </row>
    <row r="132" spans="1:20" s="12" customFormat="1" x14ac:dyDescent="0.25">
      <c r="A132" s="6"/>
      <c r="B132" s="6"/>
      <c r="C132" s="6"/>
      <c r="D132" s="6"/>
      <c r="E132" s="6"/>
      <c r="F132" s="6"/>
      <c r="G132" s="6"/>
      <c r="H132" s="6"/>
      <c r="I132" s="6"/>
      <c r="J132" s="6"/>
      <c r="K132" s="6"/>
      <c r="L132" s="6"/>
      <c r="M132" s="6"/>
      <c r="N132" s="6"/>
      <c r="O132" s="6"/>
      <c r="P132" s="6"/>
      <c r="Q132" s="6"/>
      <c r="R132" s="6"/>
      <c r="S132" s="6"/>
      <c r="T132" s="6"/>
    </row>
    <row r="133" spans="1:20" s="12" customFormat="1" x14ac:dyDescent="0.25">
      <c r="A133" s="6"/>
      <c r="B133" s="6"/>
      <c r="C133" s="6"/>
      <c r="D133" s="6"/>
      <c r="E133" s="6"/>
      <c r="F133" s="6"/>
      <c r="G133" s="6"/>
      <c r="H133" s="6"/>
      <c r="I133" s="6"/>
      <c r="J133" s="6"/>
      <c r="K133" s="6"/>
      <c r="L133" s="6"/>
      <c r="M133" s="6"/>
      <c r="N133" s="6"/>
      <c r="O133" s="6"/>
      <c r="P133" s="6"/>
      <c r="Q133" s="6"/>
      <c r="R133" s="6"/>
      <c r="S133" s="6"/>
      <c r="T133" s="6"/>
    </row>
    <row r="134" spans="1:20" s="12" customFormat="1" x14ac:dyDescent="0.25">
      <c r="A134" s="6"/>
      <c r="B134" s="6"/>
      <c r="C134" s="6"/>
      <c r="D134" s="6"/>
      <c r="E134" s="6"/>
      <c r="F134" s="6"/>
      <c r="G134" s="6"/>
      <c r="H134" s="6"/>
      <c r="I134" s="6"/>
      <c r="J134" s="6"/>
      <c r="K134" s="6"/>
      <c r="L134" s="6"/>
      <c r="M134" s="6"/>
      <c r="N134" s="6"/>
      <c r="O134" s="6"/>
      <c r="P134" s="6"/>
      <c r="Q134" s="6"/>
      <c r="R134" s="6"/>
      <c r="S134" s="6"/>
      <c r="T134" s="6"/>
    </row>
    <row r="135" spans="1:20" s="12" customFormat="1" x14ac:dyDescent="0.25">
      <c r="A135" s="6"/>
      <c r="B135" s="6"/>
      <c r="C135" s="6"/>
      <c r="D135" s="6"/>
      <c r="E135" s="6"/>
      <c r="F135" s="6"/>
      <c r="G135" s="6"/>
      <c r="H135" s="6"/>
      <c r="I135" s="6"/>
      <c r="J135" s="6"/>
      <c r="K135" s="6"/>
      <c r="L135" s="6"/>
      <c r="M135" s="6"/>
      <c r="N135" s="6"/>
      <c r="O135" s="6"/>
      <c r="P135" s="6"/>
      <c r="Q135" s="6"/>
      <c r="R135" s="6"/>
      <c r="S135" s="6"/>
      <c r="T135" s="6"/>
    </row>
    <row r="136" spans="1:20" s="12" customFormat="1" x14ac:dyDescent="0.25">
      <c r="A136" s="6"/>
      <c r="B136" s="6"/>
      <c r="C136" s="6"/>
      <c r="D136" s="6"/>
      <c r="E136" s="6"/>
      <c r="F136" s="6"/>
      <c r="G136" s="6"/>
      <c r="H136" s="6"/>
      <c r="I136" s="6"/>
      <c r="J136" s="6"/>
      <c r="K136" s="6"/>
      <c r="L136" s="6"/>
      <c r="M136" s="6"/>
      <c r="N136" s="6"/>
      <c r="O136" s="6"/>
      <c r="P136" s="6"/>
      <c r="Q136" s="6"/>
      <c r="R136" s="6"/>
      <c r="S136" s="6"/>
      <c r="T136" s="6"/>
    </row>
    <row r="137" spans="1:20" s="12" customFormat="1" x14ac:dyDescent="0.25">
      <c r="A137" s="6"/>
      <c r="B137" s="6"/>
      <c r="C137" s="6"/>
      <c r="D137" s="6"/>
      <c r="E137" s="6"/>
      <c r="F137" s="6"/>
      <c r="G137" s="6"/>
      <c r="H137" s="6"/>
      <c r="I137" s="6"/>
      <c r="J137" s="6"/>
      <c r="K137" s="6"/>
      <c r="L137" s="6"/>
      <c r="M137" s="6"/>
      <c r="N137" s="6"/>
      <c r="O137" s="6"/>
      <c r="P137" s="6"/>
      <c r="Q137" s="6"/>
      <c r="R137" s="6"/>
      <c r="S137" s="6"/>
      <c r="T137" s="6"/>
    </row>
    <row r="138" spans="1:20" s="12" customFormat="1" x14ac:dyDescent="0.25">
      <c r="A138" s="6"/>
      <c r="B138" s="6"/>
      <c r="C138" s="6"/>
      <c r="D138" s="6"/>
      <c r="E138" s="6"/>
      <c r="F138" s="6"/>
      <c r="G138" s="6"/>
      <c r="H138" s="6"/>
      <c r="I138" s="6"/>
      <c r="J138" s="6"/>
      <c r="K138" s="6"/>
      <c r="L138" s="6"/>
      <c r="M138" s="6"/>
      <c r="N138" s="6"/>
      <c r="O138" s="6"/>
      <c r="P138" s="6"/>
      <c r="Q138" s="6"/>
      <c r="R138" s="6"/>
      <c r="S138" s="6"/>
      <c r="T138" s="6"/>
    </row>
    <row r="139" spans="1:20" s="12" customFormat="1" x14ac:dyDescent="0.25">
      <c r="A139" s="6"/>
      <c r="B139" s="6"/>
      <c r="C139" s="6"/>
      <c r="D139" s="6"/>
      <c r="E139" s="6"/>
      <c r="F139" s="6"/>
      <c r="G139" s="6"/>
      <c r="H139" s="6"/>
      <c r="I139" s="6"/>
      <c r="J139" s="6"/>
      <c r="K139" s="6"/>
      <c r="L139" s="6"/>
      <c r="M139" s="6"/>
      <c r="N139" s="6"/>
      <c r="O139" s="6"/>
      <c r="P139" s="6"/>
      <c r="Q139" s="6"/>
      <c r="R139" s="6"/>
      <c r="S139" s="6"/>
      <c r="T139" s="6"/>
    </row>
    <row r="140" spans="1:20" s="12" customFormat="1" x14ac:dyDescent="0.25">
      <c r="A140" s="6"/>
      <c r="B140" s="6"/>
      <c r="C140" s="6"/>
      <c r="D140" s="6"/>
      <c r="E140" s="6"/>
      <c r="F140" s="6"/>
      <c r="G140" s="6"/>
      <c r="H140" s="6"/>
      <c r="I140" s="6"/>
      <c r="J140" s="6"/>
      <c r="K140" s="6"/>
      <c r="L140" s="6"/>
      <c r="M140" s="6"/>
      <c r="N140" s="6"/>
      <c r="O140" s="6"/>
      <c r="P140" s="6"/>
      <c r="Q140" s="6"/>
      <c r="R140" s="6"/>
      <c r="S140" s="6"/>
      <c r="T140" s="6"/>
    </row>
    <row r="141" spans="1:20" s="12" customFormat="1" x14ac:dyDescent="0.25">
      <c r="A141" s="6"/>
      <c r="B141" s="6"/>
      <c r="C141" s="6"/>
      <c r="D141" s="6"/>
      <c r="E141" s="6"/>
      <c r="F141" s="6"/>
      <c r="G141" s="6"/>
      <c r="H141" s="6"/>
      <c r="I141" s="6"/>
      <c r="J141" s="6"/>
      <c r="K141" s="6"/>
      <c r="L141" s="6"/>
      <c r="M141" s="6"/>
      <c r="N141" s="6"/>
      <c r="O141" s="6"/>
      <c r="P141" s="6"/>
      <c r="Q141" s="6"/>
      <c r="R141" s="6"/>
      <c r="S141" s="6"/>
      <c r="T141" s="6"/>
    </row>
    <row r="142" spans="1:20" s="12" customFormat="1" x14ac:dyDescent="0.25">
      <c r="A142" s="6"/>
      <c r="B142" s="6"/>
      <c r="C142" s="6"/>
      <c r="D142" s="6"/>
      <c r="E142" s="6"/>
      <c r="F142" s="6"/>
      <c r="G142" s="6"/>
      <c r="H142" s="6"/>
      <c r="I142" s="6"/>
      <c r="J142" s="6"/>
      <c r="K142" s="6"/>
      <c r="L142" s="6"/>
      <c r="M142" s="6"/>
      <c r="N142" s="6"/>
      <c r="O142" s="6"/>
      <c r="P142" s="6"/>
      <c r="Q142" s="6"/>
      <c r="R142" s="6"/>
      <c r="S142" s="6"/>
      <c r="T142" s="6"/>
    </row>
    <row r="143" spans="1:20" s="12" customFormat="1" x14ac:dyDescent="0.25">
      <c r="A143" s="6"/>
      <c r="B143" s="6"/>
      <c r="C143" s="6"/>
      <c r="D143" s="6"/>
      <c r="E143" s="6"/>
      <c r="F143" s="6"/>
      <c r="G143" s="6"/>
      <c r="H143" s="6"/>
      <c r="I143" s="6"/>
      <c r="J143" s="6"/>
      <c r="K143" s="6"/>
      <c r="L143" s="6"/>
      <c r="M143" s="6"/>
      <c r="N143" s="6"/>
      <c r="O143" s="6"/>
      <c r="P143" s="6"/>
      <c r="Q143" s="6"/>
      <c r="R143" s="6"/>
      <c r="S143" s="6"/>
      <c r="T143" s="6"/>
    </row>
    <row r="144" spans="1:20" s="12" customFormat="1" x14ac:dyDescent="0.25">
      <c r="A144" s="6"/>
      <c r="B144" s="6"/>
      <c r="C144" s="6"/>
      <c r="D144" s="6"/>
      <c r="E144" s="6"/>
      <c r="F144" s="6"/>
      <c r="G144" s="6"/>
      <c r="H144" s="6"/>
      <c r="I144" s="6"/>
      <c r="J144" s="6"/>
      <c r="K144" s="6"/>
      <c r="L144" s="6"/>
      <c r="M144" s="6"/>
      <c r="N144" s="6"/>
      <c r="O144" s="6"/>
      <c r="P144" s="6"/>
      <c r="Q144" s="6"/>
      <c r="R144" s="6"/>
      <c r="S144" s="6"/>
      <c r="T144" s="6"/>
    </row>
    <row r="145" spans="1:20" s="12" customFormat="1" x14ac:dyDescent="0.25">
      <c r="A145" s="6"/>
      <c r="B145" s="6"/>
      <c r="C145" s="6"/>
      <c r="D145" s="6"/>
      <c r="E145" s="6"/>
      <c r="F145" s="6"/>
      <c r="G145" s="6"/>
      <c r="H145" s="6"/>
      <c r="I145" s="6"/>
      <c r="J145" s="6"/>
      <c r="K145" s="6"/>
      <c r="L145" s="6"/>
      <c r="M145" s="6"/>
      <c r="N145" s="6"/>
      <c r="O145" s="6"/>
      <c r="P145" s="6"/>
      <c r="Q145" s="6"/>
      <c r="R145" s="6"/>
      <c r="S145" s="6"/>
      <c r="T145" s="6"/>
    </row>
    <row r="146" spans="1:20" s="12" customFormat="1" x14ac:dyDescent="0.25">
      <c r="A146" s="6"/>
      <c r="B146" s="6"/>
      <c r="C146" s="6"/>
      <c r="D146" s="6"/>
      <c r="E146" s="6"/>
      <c r="F146" s="6"/>
      <c r="G146" s="6"/>
      <c r="H146" s="6"/>
      <c r="I146" s="6"/>
      <c r="J146" s="6"/>
      <c r="K146" s="6"/>
      <c r="L146" s="6"/>
      <c r="M146" s="6"/>
      <c r="N146" s="6"/>
      <c r="O146" s="6"/>
      <c r="P146" s="6"/>
      <c r="Q146" s="6"/>
      <c r="R146" s="6"/>
      <c r="S146" s="6"/>
      <c r="T146" s="6"/>
    </row>
    <row r="147" spans="1:20" s="12" customFormat="1" x14ac:dyDescent="0.25">
      <c r="A147" s="6"/>
      <c r="B147" s="6"/>
      <c r="C147" s="6"/>
      <c r="D147" s="6"/>
      <c r="E147" s="6"/>
      <c r="F147" s="6"/>
      <c r="G147" s="6"/>
      <c r="H147" s="6"/>
      <c r="I147" s="6"/>
      <c r="J147" s="6"/>
      <c r="K147" s="6"/>
      <c r="L147" s="6"/>
      <c r="M147" s="6"/>
      <c r="N147" s="6"/>
      <c r="O147" s="6"/>
      <c r="P147" s="6"/>
      <c r="Q147" s="6"/>
      <c r="R147" s="6"/>
      <c r="S147" s="6"/>
      <c r="T147" s="6"/>
    </row>
    <row r="148" spans="1:20" s="12" customFormat="1" x14ac:dyDescent="0.25">
      <c r="A148" s="6"/>
      <c r="B148" s="6"/>
      <c r="C148" s="6"/>
      <c r="D148" s="6"/>
      <c r="E148" s="6"/>
      <c r="F148" s="6"/>
      <c r="G148" s="6"/>
      <c r="H148" s="6"/>
      <c r="I148" s="6"/>
      <c r="J148" s="6"/>
      <c r="K148" s="6"/>
      <c r="L148" s="6"/>
      <c r="M148" s="6"/>
      <c r="N148" s="6"/>
      <c r="O148" s="6"/>
      <c r="P148" s="6"/>
      <c r="Q148" s="6"/>
      <c r="R148" s="6"/>
      <c r="S148" s="6"/>
      <c r="T148" s="6"/>
    </row>
    <row r="149" spans="1:20" s="12" customFormat="1" x14ac:dyDescent="0.25">
      <c r="A149" s="6"/>
      <c r="B149" s="6"/>
      <c r="C149" s="6"/>
      <c r="D149" s="6"/>
      <c r="E149" s="6"/>
      <c r="F149" s="6"/>
      <c r="G149" s="6"/>
      <c r="H149" s="6"/>
      <c r="I149" s="6"/>
      <c r="J149" s="6"/>
      <c r="K149" s="6"/>
      <c r="L149" s="6"/>
      <c r="M149" s="6"/>
      <c r="N149" s="6"/>
      <c r="O149" s="6"/>
      <c r="P149" s="6"/>
      <c r="Q149" s="6"/>
      <c r="R149" s="6"/>
      <c r="S149" s="6"/>
      <c r="T149" s="6"/>
    </row>
    <row r="150" spans="1:20" s="12" customFormat="1" x14ac:dyDescent="0.25">
      <c r="A150" s="6"/>
      <c r="B150" s="6"/>
      <c r="C150" s="6"/>
      <c r="D150" s="6"/>
      <c r="E150" s="6"/>
      <c r="F150" s="6"/>
      <c r="G150" s="6"/>
      <c r="H150" s="6"/>
      <c r="I150" s="6"/>
      <c r="J150" s="6"/>
      <c r="K150" s="6"/>
      <c r="L150" s="6"/>
      <c r="M150" s="6"/>
      <c r="N150" s="6"/>
      <c r="O150" s="6"/>
      <c r="P150" s="6"/>
      <c r="Q150" s="6"/>
      <c r="R150" s="6"/>
      <c r="S150" s="6"/>
      <c r="T150" s="6"/>
    </row>
    <row r="151" spans="1:20" s="12" customFormat="1" x14ac:dyDescent="0.25">
      <c r="A151" s="6"/>
      <c r="B151" s="6"/>
      <c r="C151" s="6"/>
      <c r="D151" s="6"/>
      <c r="E151" s="6"/>
      <c r="F151" s="6"/>
      <c r="G151" s="6"/>
      <c r="H151" s="6"/>
      <c r="I151" s="6"/>
      <c r="J151" s="6"/>
      <c r="K151" s="6"/>
      <c r="L151" s="6"/>
      <c r="M151" s="6"/>
      <c r="N151" s="6"/>
      <c r="O151" s="6"/>
      <c r="P151" s="6"/>
      <c r="Q151" s="6"/>
      <c r="R151" s="6"/>
      <c r="S151" s="6"/>
      <c r="T151" s="6"/>
    </row>
    <row r="152" spans="1:20" s="12" customFormat="1" x14ac:dyDescent="0.25">
      <c r="A152" s="6"/>
      <c r="B152" s="6"/>
      <c r="C152" s="6"/>
      <c r="D152" s="6"/>
      <c r="E152" s="6"/>
      <c r="F152" s="6"/>
      <c r="G152" s="6"/>
      <c r="H152" s="6"/>
      <c r="I152" s="6"/>
      <c r="J152" s="6"/>
      <c r="K152" s="6"/>
      <c r="L152" s="6"/>
      <c r="M152" s="6"/>
      <c r="N152" s="6"/>
      <c r="O152" s="6"/>
      <c r="P152" s="6"/>
      <c r="Q152" s="6"/>
      <c r="R152" s="6"/>
      <c r="S152" s="6"/>
      <c r="T152" s="6"/>
    </row>
    <row r="153" spans="1:20" s="12" customFormat="1" x14ac:dyDescent="0.25">
      <c r="A153" s="6"/>
      <c r="B153" s="6"/>
      <c r="C153" s="6"/>
      <c r="D153" s="6"/>
      <c r="E153" s="6"/>
      <c r="F153" s="6"/>
      <c r="G153" s="6"/>
      <c r="H153" s="6"/>
      <c r="I153" s="6"/>
      <c r="J153" s="6"/>
      <c r="K153" s="6"/>
      <c r="L153" s="6"/>
      <c r="M153" s="6"/>
      <c r="N153" s="6"/>
      <c r="O153" s="6"/>
      <c r="P153" s="6"/>
      <c r="Q153" s="6"/>
      <c r="R153" s="6"/>
      <c r="S153" s="6"/>
      <c r="T153" s="6"/>
    </row>
    <row r="154" spans="1:20" s="12" customFormat="1" x14ac:dyDescent="0.25">
      <c r="A154" s="6"/>
      <c r="B154" s="6"/>
      <c r="C154" s="6"/>
      <c r="D154" s="6"/>
      <c r="E154" s="6"/>
      <c r="F154" s="6"/>
      <c r="G154" s="6"/>
      <c r="H154" s="6"/>
      <c r="I154" s="6"/>
      <c r="J154" s="6"/>
      <c r="K154" s="6"/>
      <c r="L154" s="6"/>
      <c r="M154" s="6"/>
      <c r="N154" s="6"/>
      <c r="O154" s="6"/>
      <c r="P154" s="6"/>
      <c r="Q154" s="6"/>
      <c r="R154" s="6"/>
      <c r="S154" s="6"/>
      <c r="T154" s="6"/>
    </row>
    <row r="155" spans="1:20" s="12" customFormat="1" x14ac:dyDescent="0.25">
      <c r="A155" s="6"/>
      <c r="B155" s="6"/>
      <c r="C155" s="6"/>
      <c r="D155" s="6"/>
      <c r="E155" s="6"/>
      <c r="F155" s="6"/>
      <c r="G155" s="6"/>
      <c r="H155" s="6"/>
      <c r="I155" s="6"/>
      <c r="J155" s="6"/>
      <c r="K155" s="6"/>
      <c r="L155" s="6"/>
      <c r="M155" s="6"/>
      <c r="N155" s="6"/>
      <c r="O155" s="6"/>
      <c r="P155" s="6"/>
      <c r="Q155" s="6"/>
      <c r="R155" s="6"/>
      <c r="S155" s="6"/>
      <c r="T155" s="6"/>
    </row>
    <row r="156" spans="1:20" s="12" customFormat="1" x14ac:dyDescent="0.25">
      <c r="A156" s="6"/>
      <c r="B156" s="6"/>
      <c r="C156" s="6"/>
      <c r="D156" s="6"/>
      <c r="E156" s="6"/>
      <c r="F156" s="6"/>
      <c r="G156" s="6"/>
      <c r="H156" s="6"/>
      <c r="I156" s="6"/>
      <c r="J156" s="6"/>
      <c r="K156" s="6"/>
      <c r="L156" s="6"/>
      <c r="M156" s="6"/>
      <c r="N156" s="6"/>
      <c r="O156" s="6"/>
      <c r="P156" s="6"/>
      <c r="Q156" s="6"/>
      <c r="R156" s="6"/>
      <c r="S156" s="6"/>
      <c r="T156" s="6"/>
    </row>
    <row r="157" spans="1:20" s="12" customFormat="1" x14ac:dyDescent="0.25">
      <c r="A157" s="6"/>
      <c r="B157" s="6"/>
      <c r="C157" s="6"/>
      <c r="D157" s="6"/>
      <c r="E157" s="6"/>
      <c r="F157" s="6"/>
      <c r="G157" s="6"/>
      <c r="H157" s="6"/>
      <c r="I157" s="6"/>
      <c r="J157" s="6"/>
      <c r="K157" s="6"/>
      <c r="L157" s="6"/>
      <c r="M157" s="6"/>
      <c r="N157" s="6"/>
      <c r="O157" s="6"/>
      <c r="P157" s="6"/>
      <c r="Q157" s="6"/>
      <c r="R157" s="6"/>
      <c r="S157" s="6"/>
      <c r="T157" s="6"/>
    </row>
    <row r="158" spans="1:20" s="12" customFormat="1" x14ac:dyDescent="0.25">
      <c r="A158" s="6"/>
      <c r="B158" s="6"/>
      <c r="C158" s="6"/>
      <c r="D158" s="6"/>
      <c r="E158" s="6"/>
      <c r="F158" s="6"/>
      <c r="G158" s="6"/>
      <c r="H158" s="6"/>
      <c r="I158" s="6"/>
      <c r="J158" s="6"/>
      <c r="K158" s="6"/>
      <c r="L158" s="6"/>
      <c r="M158" s="6"/>
      <c r="N158" s="6"/>
      <c r="O158" s="6"/>
      <c r="P158" s="6"/>
      <c r="Q158" s="6"/>
      <c r="R158" s="6"/>
      <c r="S158" s="6"/>
      <c r="T158" s="6"/>
    </row>
    <row r="159" spans="1:20" s="12" customFormat="1" x14ac:dyDescent="0.25">
      <c r="A159" s="6"/>
      <c r="B159" s="6"/>
      <c r="C159" s="6"/>
      <c r="D159" s="6"/>
      <c r="E159" s="6"/>
      <c r="F159" s="6"/>
      <c r="G159" s="6"/>
      <c r="H159" s="6"/>
      <c r="I159" s="6"/>
      <c r="J159" s="6"/>
      <c r="K159" s="6"/>
      <c r="L159" s="6"/>
      <c r="M159" s="6"/>
      <c r="N159" s="6"/>
      <c r="O159" s="6"/>
      <c r="P159" s="6"/>
      <c r="Q159" s="6"/>
      <c r="R159" s="6"/>
      <c r="S159" s="6"/>
      <c r="T159" s="6"/>
    </row>
    <row r="160" spans="1:20" s="12" customFormat="1" x14ac:dyDescent="0.25">
      <c r="A160" s="6"/>
      <c r="B160" s="6"/>
      <c r="C160" s="6"/>
      <c r="D160" s="6"/>
      <c r="E160" s="6"/>
      <c r="F160" s="6"/>
      <c r="G160" s="6"/>
      <c r="H160" s="6"/>
      <c r="I160" s="6"/>
      <c r="J160" s="6"/>
      <c r="K160" s="6"/>
      <c r="L160" s="6"/>
      <c r="M160" s="6"/>
      <c r="N160" s="6"/>
      <c r="O160" s="6"/>
      <c r="P160" s="6"/>
      <c r="Q160" s="6"/>
      <c r="R160" s="6"/>
      <c r="S160" s="6"/>
      <c r="T160" s="6"/>
    </row>
    <row r="161" spans="1:20" s="12" customFormat="1" x14ac:dyDescent="0.25">
      <c r="A161" s="6"/>
      <c r="B161" s="6"/>
      <c r="C161" s="6"/>
      <c r="D161" s="6"/>
      <c r="E161" s="6"/>
      <c r="F161" s="6"/>
      <c r="G161" s="6"/>
      <c r="H161" s="6"/>
      <c r="I161" s="6"/>
      <c r="J161" s="6"/>
      <c r="K161" s="6"/>
      <c r="L161" s="6"/>
      <c r="M161" s="6"/>
      <c r="N161" s="6"/>
      <c r="O161" s="6"/>
      <c r="P161" s="6"/>
      <c r="Q161" s="6"/>
      <c r="R161" s="6"/>
      <c r="S161" s="6"/>
      <c r="T161" s="6"/>
    </row>
    <row r="162" spans="1:20" s="12" customFormat="1" x14ac:dyDescent="0.25">
      <c r="A162" s="6"/>
      <c r="B162" s="6"/>
      <c r="C162" s="6"/>
      <c r="D162" s="6"/>
      <c r="E162" s="6"/>
      <c r="F162" s="6"/>
      <c r="G162" s="6"/>
      <c r="H162" s="6"/>
      <c r="I162" s="6"/>
      <c r="J162" s="6"/>
      <c r="K162" s="6"/>
      <c r="L162" s="6"/>
      <c r="M162" s="6"/>
      <c r="N162" s="6"/>
      <c r="O162" s="6"/>
      <c r="P162" s="6"/>
      <c r="Q162" s="6"/>
      <c r="R162" s="6"/>
      <c r="S162" s="6"/>
      <c r="T162" s="6"/>
    </row>
    <row r="163" spans="1:20" s="12" customFormat="1" x14ac:dyDescent="0.25">
      <c r="A163" s="6"/>
      <c r="B163" s="6"/>
      <c r="C163" s="6"/>
      <c r="D163" s="6"/>
      <c r="E163" s="6"/>
      <c r="F163" s="6"/>
      <c r="G163" s="6"/>
      <c r="H163" s="6"/>
      <c r="I163" s="6"/>
      <c r="J163" s="6"/>
      <c r="K163" s="6"/>
      <c r="L163" s="6"/>
      <c r="M163" s="6"/>
      <c r="N163" s="6"/>
      <c r="O163" s="6"/>
      <c r="P163" s="6"/>
      <c r="Q163" s="6"/>
      <c r="R163" s="6"/>
      <c r="S163" s="6"/>
      <c r="T163" s="6"/>
    </row>
    <row r="164" spans="1:20" s="12" customFormat="1" x14ac:dyDescent="0.25">
      <c r="A164" s="6"/>
      <c r="B164" s="6"/>
      <c r="C164" s="6"/>
      <c r="D164" s="6"/>
      <c r="E164" s="6"/>
      <c r="F164" s="6"/>
      <c r="G164" s="6"/>
      <c r="H164" s="6"/>
      <c r="I164" s="6"/>
      <c r="J164" s="6"/>
      <c r="K164" s="6"/>
      <c r="L164" s="6"/>
      <c r="M164" s="6"/>
      <c r="N164" s="6"/>
      <c r="O164" s="6"/>
      <c r="P164" s="6"/>
      <c r="Q164" s="6"/>
      <c r="R164" s="6"/>
      <c r="S164" s="6"/>
      <c r="T164" s="6"/>
    </row>
    <row r="165" spans="1:20" s="12" customFormat="1" x14ac:dyDescent="0.25">
      <c r="A165" s="6"/>
      <c r="B165" s="6"/>
      <c r="C165" s="6"/>
      <c r="D165" s="6"/>
      <c r="E165" s="6"/>
      <c r="F165" s="6"/>
      <c r="G165" s="6"/>
      <c r="H165" s="6"/>
      <c r="I165" s="6"/>
      <c r="J165" s="6"/>
      <c r="K165" s="6"/>
      <c r="L165" s="6"/>
      <c r="M165" s="6"/>
      <c r="N165" s="6"/>
      <c r="O165" s="6"/>
      <c r="P165" s="6"/>
      <c r="Q165" s="6"/>
      <c r="R165" s="6"/>
      <c r="S165" s="6"/>
      <c r="T165" s="6"/>
    </row>
    <row r="166" spans="1:20" s="12" customFormat="1" x14ac:dyDescent="0.25">
      <c r="A166" s="6"/>
      <c r="B166" s="6"/>
      <c r="C166" s="6"/>
      <c r="D166" s="6"/>
      <c r="E166" s="6"/>
      <c r="F166" s="6"/>
      <c r="G166" s="6"/>
      <c r="H166" s="6"/>
      <c r="I166" s="6"/>
      <c r="J166" s="6"/>
      <c r="K166" s="6"/>
      <c r="L166" s="6"/>
      <c r="M166" s="6"/>
      <c r="N166" s="6"/>
      <c r="O166" s="6"/>
      <c r="P166" s="6"/>
      <c r="Q166" s="6"/>
      <c r="R166" s="6"/>
      <c r="S166" s="6"/>
      <c r="T166" s="6"/>
    </row>
    <row r="167" spans="1:20" s="12" customFormat="1" x14ac:dyDescent="0.25">
      <c r="A167" s="6"/>
      <c r="B167" s="6"/>
      <c r="C167" s="6"/>
      <c r="D167" s="6"/>
      <c r="E167" s="6"/>
      <c r="F167" s="6"/>
      <c r="G167" s="6"/>
      <c r="H167" s="6"/>
      <c r="I167" s="6"/>
      <c r="J167" s="6"/>
      <c r="K167" s="6"/>
      <c r="L167" s="6"/>
      <c r="M167" s="6"/>
      <c r="N167" s="6"/>
      <c r="O167" s="6"/>
      <c r="P167" s="6"/>
      <c r="Q167" s="6"/>
      <c r="R167" s="6"/>
      <c r="S167" s="6"/>
      <c r="T167" s="6"/>
    </row>
    <row r="168" spans="1:20" s="12" customFormat="1" x14ac:dyDescent="0.25">
      <c r="A168" s="6"/>
      <c r="B168" s="6"/>
      <c r="C168" s="6"/>
      <c r="D168" s="6"/>
      <c r="E168" s="6"/>
      <c r="F168" s="6"/>
      <c r="G168" s="6"/>
      <c r="H168" s="6"/>
      <c r="I168" s="6"/>
      <c r="J168" s="6"/>
      <c r="K168" s="6"/>
      <c r="L168" s="6"/>
      <c r="M168" s="6"/>
      <c r="N168" s="6"/>
      <c r="O168" s="6"/>
      <c r="P168" s="6"/>
      <c r="Q168" s="6"/>
      <c r="R168" s="6"/>
      <c r="S168" s="6"/>
      <c r="T168" s="6"/>
    </row>
    <row r="169" spans="1:20" s="12" customFormat="1" x14ac:dyDescent="0.25">
      <c r="A169" s="6"/>
      <c r="B169" s="6"/>
      <c r="C169" s="6"/>
      <c r="D169" s="6"/>
      <c r="E169" s="6"/>
      <c r="F169" s="6"/>
      <c r="G169" s="6"/>
      <c r="H169" s="6"/>
      <c r="I169" s="6"/>
      <c r="J169" s="6"/>
      <c r="K169" s="6"/>
      <c r="L169" s="6"/>
      <c r="M169" s="6"/>
      <c r="N169" s="6"/>
      <c r="O169" s="6"/>
      <c r="P169" s="6"/>
      <c r="Q169" s="6"/>
      <c r="R169" s="6"/>
      <c r="S169" s="6"/>
      <c r="T169" s="6"/>
    </row>
    <row r="170" spans="1:20" s="12" customFormat="1" x14ac:dyDescent="0.25">
      <c r="A170" s="6"/>
      <c r="B170" s="6"/>
      <c r="C170" s="6"/>
      <c r="D170" s="6"/>
      <c r="E170" s="6"/>
      <c r="F170" s="6"/>
      <c r="G170" s="6"/>
      <c r="H170" s="6"/>
      <c r="I170" s="6"/>
      <c r="J170" s="6"/>
      <c r="K170" s="6"/>
      <c r="L170" s="6"/>
      <c r="M170" s="6"/>
      <c r="N170" s="6"/>
      <c r="O170" s="6"/>
      <c r="P170" s="6"/>
      <c r="Q170" s="6"/>
      <c r="R170" s="6"/>
      <c r="S170" s="6"/>
      <c r="T170" s="6"/>
    </row>
    <row r="171" spans="1:20" s="12" customFormat="1" x14ac:dyDescent="0.25">
      <c r="A171" s="6"/>
      <c r="B171" s="6"/>
      <c r="C171" s="6"/>
      <c r="D171" s="6"/>
      <c r="E171" s="6"/>
      <c r="F171" s="6"/>
      <c r="G171" s="6"/>
      <c r="H171" s="6"/>
      <c r="I171" s="6"/>
      <c r="J171" s="6"/>
      <c r="K171" s="6"/>
      <c r="L171" s="6"/>
      <c r="M171" s="6"/>
      <c r="N171" s="6"/>
      <c r="O171" s="6"/>
      <c r="P171" s="6"/>
      <c r="Q171" s="6"/>
      <c r="R171" s="6"/>
      <c r="S171" s="6"/>
      <c r="T171" s="6"/>
    </row>
    <row r="172" spans="1:20" s="12" customFormat="1" x14ac:dyDescent="0.25">
      <c r="A172" s="6"/>
      <c r="B172" s="6"/>
      <c r="C172" s="6"/>
      <c r="D172" s="6"/>
      <c r="E172" s="6"/>
      <c r="F172" s="6"/>
      <c r="G172" s="6"/>
      <c r="H172" s="6"/>
      <c r="I172" s="6"/>
      <c r="J172" s="6"/>
      <c r="K172" s="6"/>
      <c r="L172" s="6"/>
      <c r="M172" s="6"/>
      <c r="N172" s="6"/>
      <c r="O172" s="6"/>
      <c r="P172" s="6"/>
      <c r="Q172" s="6"/>
      <c r="R172" s="6"/>
      <c r="S172" s="6"/>
      <c r="T172" s="6"/>
    </row>
    <row r="173" spans="1:20" s="12" customFormat="1" x14ac:dyDescent="0.25">
      <c r="A173" s="6"/>
      <c r="B173" s="6"/>
      <c r="C173" s="6"/>
      <c r="D173" s="6"/>
      <c r="E173" s="6"/>
      <c r="F173" s="6"/>
      <c r="G173" s="6"/>
      <c r="H173" s="6"/>
      <c r="I173" s="6"/>
      <c r="J173" s="6"/>
      <c r="K173" s="6"/>
      <c r="L173" s="6"/>
      <c r="M173" s="6"/>
      <c r="N173" s="6"/>
      <c r="O173" s="6"/>
      <c r="P173" s="6"/>
      <c r="Q173" s="6"/>
      <c r="R173" s="6"/>
      <c r="S173" s="6"/>
      <c r="T173" s="6"/>
    </row>
    <row r="174" spans="1:20" s="12" customFormat="1" x14ac:dyDescent="0.25">
      <c r="A174" s="6"/>
      <c r="B174" s="6"/>
      <c r="C174" s="6"/>
      <c r="D174" s="6"/>
      <c r="E174" s="6"/>
      <c r="F174" s="6"/>
      <c r="G174" s="6"/>
      <c r="H174" s="6"/>
      <c r="I174" s="6"/>
      <c r="J174" s="6"/>
      <c r="K174" s="6"/>
      <c r="L174" s="6"/>
      <c r="M174" s="6"/>
      <c r="N174" s="6"/>
      <c r="O174" s="6"/>
      <c r="P174" s="6"/>
      <c r="Q174" s="6"/>
      <c r="R174" s="6"/>
      <c r="S174" s="6"/>
      <c r="T174" s="6"/>
    </row>
    <row r="175" spans="1:20" s="12" customFormat="1" x14ac:dyDescent="0.25">
      <c r="A175" s="6"/>
      <c r="B175" s="6"/>
      <c r="C175" s="6"/>
      <c r="D175" s="6"/>
      <c r="E175" s="6"/>
      <c r="F175" s="6"/>
      <c r="G175" s="6"/>
      <c r="H175" s="6"/>
      <c r="I175" s="6"/>
      <c r="J175" s="6"/>
      <c r="K175" s="6"/>
      <c r="L175" s="6"/>
      <c r="M175" s="6"/>
      <c r="N175" s="6"/>
      <c r="O175" s="6"/>
      <c r="P175" s="6"/>
      <c r="Q175" s="6"/>
      <c r="R175" s="6"/>
      <c r="S175" s="6"/>
      <c r="T175" s="6"/>
    </row>
    <row r="176" spans="1:20" s="12" customFormat="1" x14ac:dyDescent="0.25">
      <c r="A176" s="6"/>
      <c r="B176" s="6"/>
      <c r="C176" s="6"/>
      <c r="D176" s="6"/>
      <c r="E176" s="6"/>
      <c r="F176" s="6"/>
      <c r="G176" s="6"/>
      <c r="H176" s="6"/>
      <c r="I176" s="6"/>
      <c r="J176" s="6"/>
      <c r="K176" s="6"/>
      <c r="L176" s="6"/>
      <c r="M176" s="6"/>
      <c r="N176" s="6"/>
      <c r="O176" s="6"/>
      <c r="P176" s="6"/>
      <c r="Q176" s="6"/>
      <c r="R176" s="6"/>
      <c r="S176" s="6"/>
      <c r="T176" s="6"/>
    </row>
    <row r="177" spans="1:20" s="12" customFormat="1" x14ac:dyDescent="0.25">
      <c r="A177" s="6"/>
      <c r="B177" s="6"/>
      <c r="C177" s="6"/>
      <c r="D177" s="6"/>
      <c r="E177" s="6"/>
      <c r="F177" s="6"/>
      <c r="G177" s="6"/>
      <c r="H177" s="6"/>
      <c r="I177" s="6"/>
      <c r="J177" s="6"/>
      <c r="K177" s="6"/>
      <c r="L177" s="6"/>
      <c r="M177" s="6"/>
      <c r="N177" s="6"/>
      <c r="O177" s="6"/>
      <c r="P177" s="6"/>
      <c r="Q177" s="6"/>
      <c r="R177" s="6"/>
      <c r="S177" s="6"/>
      <c r="T177" s="6"/>
    </row>
    <row r="178" spans="1:20" s="12" customFormat="1" x14ac:dyDescent="0.25">
      <c r="A178" s="6"/>
      <c r="B178" s="6"/>
      <c r="C178" s="6"/>
      <c r="D178" s="6"/>
      <c r="E178" s="6"/>
      <c r="F178" s="6"/>
      <c r="G178" s="6"/>
      <c r="H178" s="6"/>
      <c r="I178" s="6"/>
      <c r="J178" s="6"/>
      <c r="K178" s="6"/>
      <c r="L178" s="6"/>
      <c r="M178" s="6"/>
      <c r="N178" s="6"/>
      <c r="O178" s="6"/>
      <c r="P178" s="6"/>
      <c r="Q178" s="6"/>
      <c r="R178" s="6"/>
      <c r="S178" s="6"/>
      <c r="T178" s="6"/>
    </row>
    <row r="179" spans="1:20" s="12" customFormat="1" x14ac:dyDescent="0.25">
      <c r="A179" s="6"/>
      <c r="B179" s="6"/>
      <c r="C179" s="6"/>
      <c r="D179" s="6"/>
      <c r="E179" s="6"/>
      <c r="F179" s="6"/>
      <c r="G179" s="6"/>
      <c r="H179" s="6"/>
      <c r="I179" s="6"/>
      <c r="J179" s="6"/>
      <c r="K179" s="6"/>
      <c r="L179" s="6"/>
      <c r="M179" s="6"/>
      <c r="N179" s="6"/>
      <c r="O179" s="6"/>
      <c r="P179" s="6"/>
      <c r="Q179" s="6"/>
      <c r="R179" s="6"/>
      <c r="S179" s="6"/>
      <c r="T179" s="6"/>
    </row>
    <row r="180" spans="1:20" s="12" customFormat="1" x14ac:dyDescent="0.25">
      <c r="A180" s="6"/>
      <c r="B180" s="6"/>
      <c r="C180" s="6"/>
      <c r="D180" s="6"/>
      <c r="E180" s="6"/>
      <c r="F180" s="6"/>
      <c r="G180" s="6"/>
      <c r="H180" s="6"/>
      <c r="I180" s="6"/>
      <c r="J180" s="6"/>
      <c r="K180" s="6"/>
      <c r="L180" s="6"/>
      <c r="M180" s="6"/>
      <c r="N180" s="6"/>
      <c r="O180" s="6"/>
      <c r="P180" s="6"/>
      <c r="Q180" s="6"/>
      <c r="R180" s="6"/>
      <c r="S180" s="6"/>
      <c r="T180" s="6"/>
    </row>
    <row r="181" spans="1:20" s="12" customFormat="1" x14ac:dyDescent="0.25">
      <c r="A181" s="6"/>
      <c r="B181" s="6"/>
      <c r="C181" s="6"/>
      <c r="D181" s="6"/>
      <c r="E181" s="6"/>
      <c r="F181" s="6"/>
      <c r="G181" s="6"/>
      <c r="H181" s="6"/>
      <c r="I181" s="6"/>
      <c r="J181" s="6"/>
      <c r="K181" s="6"/>
      <c r="L181" s="6"/>
      <c r="M181" s="6"/>
      <c r="N181" s="6"/>
      <c r="O181" s="6"/>
      <c r="P181" s="6"/>
      <c r="Q181" s="6"/>
      <c r="R181" s="6"/>
      <c r="S181" s="6"/>
      <c r="T181" s="6"/>
    </row>
    <row r="182" spans="1:20" s="12" customFormat="1" x14ac:dyDescent="0.25">
      <c r="A182" s="6"/>
      <c r="B182" s="6"/>
      <c r="C182" s="6"/>
      <c r="D182" s="6"/>
      <c r="E182" s="6"/>
      <c r="F182" s="6"/>
      <c r="G182" s="6"/>
      <c r="H182" s="6"/>
      <c r="I182" s="6"/>
      <c r="J182" s="6"/>
      <c r="K182" s="6"/>
      <c r="L182" s="6"/>
      <c r="M182" s="6"/>
      <c r="N182" s="6"/>
      <c r="O182" s="6"/>
      <c r="P182" s="6"/>
      <c r="Q182" s="6"/>
      <c r="R182" s="6"/>
      <c r="S182" s="6"/>
      <c r="T182" s="6"/>
    </row>
    <row r="183" spans="1:20" s="12" customFormat="1" x14ac:dyDescent="0.25">
      <c r="A183" s="6"/>
      <c r="B183" s="6"/>
      <c r="C183" s="6"/>
      <c r="D183" s="6"/>
      <c r="E183" s="6"/>
      <c r="F183" s="6"/>
      <c r="G183" s="6"/>
      <c r="H183" s="6"/>
      <c r="I183" s="6"/>
      <c r="J183" s="6"/>
      <c r="K183" s="6"/>
      <c r="L183" s="6"/>
      <c r="M183" s="6"/>
      <c r="N183" s="6"/>
      <c r="O183" s="6"/>
      <c r="P183" s="6"/>
      <c r="Q183" s="6"/>
      <c r="R183" s="6"/>
      <c r="S183" s="6"/>
      <c r="T183" s="6"/>
    </row>
    <row r="184" spans="1:20" s="12" customFormat="1" x14ac:dyDescent="0.25">
      <c r="A184" s="6"/>
      <c r="B184" s="6"/>
      <c r="C184" s="6"/>
      <c r="D184" s="6"/>
      <c r="E184" s="6"/>
      <c r="F184" s="6"/>
      <c r="G184" s="6"/>
      <c r="H184" s="6"/>
      <c r="I184" s="6"/>
      <c r="J184" s="6"/>
      <c r="K184" s="6"/>
      <c r="L184" s="6"/>
      <c r="M184" s="6"/>
      <c r="N184" s="6"/>
      <c r="O184" s="6"/>
      <c r="P184" s="6"/>
      <c r="Q184" s="6"/>
      <c r="R184" s="6"/>
      <c r="S184" s="6"/>
      <c r="T184" s="6"/>
    </row>
    <row r="185" spans="1:20" s="12" customFormat="1" x14ac:dyDescent="0.25">
      <c r="A185" s="6"/>
      <c r="B185" s="6"/>
      <c r="C185" s="6"/>
      <c r="D185" s="6"/>
      <c r="E185" s="6"/>
      <c r="F185" s="6"/>
      <c r="G185" s="6"/>
      <c r="H185" s="6"/>
      <c r="I185" s="6"/>
      <c r="J185" s="6"/>
      <c r="K185" s="6"/>
      <c r="L185" s="6"/>
      <c r="M185" s="6"/>
      <c r="N185" s="6"/>
      <c r="O185" s="6"/>
      <c r="P185" s="6"/>
      <c r="Q185" s="6"/>
      <c r="R185" s="6"/>
      <c r="S185" s="6"/>
      <c r="T185" s="6"/>
    </row>
    <row r="186" spans="1:20" s="12" customFormat="1" x14ac:dyDescent="0.25">
      <c r="A186" s="6"/>
      <c r="B186" s="6"/>
      <c r="C186" s="6"/>
      <c r="D186" s="6"/>
      <c r="E186" s="6"/>
      <c r="F186" s="6"/>
      <c r="G186" s="6"/>
      <c r="H186" s="6"/>
      <c r="I186" s="6"/>
      <c r="J186" s="6"/>
      <c r="K186" s="6"/>
      <c r="L186" s="6"/>
      <c r="M186" s="6"/>
      <c r="N186" s="6"/>
      <c r="O186" s="6"/>
      <c r="P186" s="6"/>
      <c r="Q186" s="6"/>
      <c r="R186" s="6"/>
      <c r="S186" s="6"/>
      <c r="T186" s="6"/>
    </row>
    <row r="187" spans="1:20" s="12" customFormat="1" x14ac:dyDescent="0.25">
      <c r="A187" s="6"/>
      <c r="B187" s="6"/>
      <c r="C187" s="6"/>
      <c r="D187" s="6"/>
      <c r="E187" s="6"/>
      <c r="F187" s="6"/>
      <c r="G187" s="6"/>
      <c r="H187" s="6"/>
      <c r="I187" s="6"/>
      <c r="J187" s="6"/>
      <c r="K187" s="6"/>
      <c r="L187" s="6"/>
      <c r="M187" s="6"/>
      <c r="N187" s="6"/>
      <c r="O187" s="6"/>
      <c r="P187" s="6"/>
      <c r="Q187" s="6"/>
      <c r="R187" s="6"/>
      <c r="S187" s="6"/>
      <c r="T187" s="6"/>
    </row>
    <row r="188" spans="1:20" s="12" customFormat="1" x14ac:dyDescent="0.25">
      <c r="A188" s="6"/>
      <c r="B188" s="6"/>
      <c r="C188" s="6"/>
      <c r="D188" s="6"/>
      <c r="E188" s="6"/>
      <c r="F188" s="6"/>
      <c r="G188" s="6"/>
      <c r="H188" s="6"/>
      <c r="I188" s="6"/>
      <c r="J188" s="6"/>
      <c r="K188" s="6"/>
      <c r="L188" s="6"/>
      <c r="M188" s="6"/>
      <c r="N188" s="6"/>
      <c r="O188" s="6"/>
      <c r="P188" s="6"/>
      <c r="Q188" s="6"/>
      <c r="R188" s="6"/>
      <c r="S188" s="6"/>
      <c r="T188" s="6"/>
    </row>
    <row r="189" spans="1:20" s="12" customFormat="1" x14ac:dyDescent="0.25">
      <c r="A189" s="6"/>
      <c r="B189" s="6"/>
      <c r="C189" s="6"/>
      <c r="D189" s="6"/>
      <c r="E189" s="6"/>
      <c r="F189" s="6"/>
      <c r="G189" s="6"/>
      <c r="H189" s="6"/>
      <c r="I189" s="6"/>
      <c r="J189" s="6"/>
      <c r="K189" s="6"/>
      <c r="L189" s="6"/>
      <c r="M189" s="6"/>
      <c r="N189" s="6"/>
      <c r="O189" s="6"/>
      <c r="P189" s="6"/>
      <c r="Q189" s="6"/>
      <c r="R189" s="6"/>
      <c r="S189" s="6"/>
      <c r="T189" s="6"/>
    </row>
    <row r="190" spans="1:20" s="12" customFormat="1" x14ac:dyDescent="0.25">
      <c r="A190" s="6"/>
      <c r="B190" s="6"/>
      <c r="C190" s="6"/>
      <c r="D190" s="6"/>
      <c r="E190" s="6"/>
      <c r="F190" s="6"/>
      <c r="G190" s="6"/>
      <c r="H190" s="6"/>
      <c r="I190" s="6"/>
      <c r="J190" s="6"/>
      <c r="K190" s="6"/>
      <c r="L190" s="6"/>
      <c r="M190" s="6"/>
      <c r="N190" s="6"/>
      <c r="O190" s="6"/>
      <c r="P190" s="6"/>
      <c r="Q190" s="6"/>
      <c r="R190" s="6"/>
      <c r="S190" s="6"/>
      <c r="T190" s="6"/>
    </row>
    <row r="191" spans="1:20" s="12" customFormat="1" x14ac:dyDescent="0.25">
      <c r="A191" s="6"/>
      <c r="B191" s="6"/>
      <c r="C191" s="6"/>
      <c r="D191" s="6"/>
      <c r="E191" s="6"/>
      <c r="F191" s="6"/>
      <c r="G191" s="6"/>
      <c r="H191" s="6"/>
      <c r="I191" s="6"/>
      <c r="J191" s="6"/>
      <c r="K191" s="6"/>
      <c r="L191" s="6"/>
      <c r="M191" s="6"/>
      <c r="N191" s="6"/>
      <c r="O191" s="6"/>
      <c r="P191" s="6"/>
      <c r="Q191" s="6"/>
      <c r="R191" s="6"/>
      <c r="S191" s="6"/>
      <c r="T191" s="6"/>
    </row>
    <row r="192" spans="1:20" s="12" customFormat="1" x14ac:dyDescent="0.25">
      <c r="A192" s="6"/>
      <c r="B192" s="6"/>
      <c r="C192" s="6"/>
      <c r="D192" s="6"/>
      <c r="E192" s="6"/>
      <c r="F192" s="6"/>
      <c r="G192" s="6"/>
      <c r="H192" s="6"/>
      <c r="I192" s="6"/>
      <c r="J192" s="6"/>
      <c r="K192" s="6"/>
      <c r="L192" s="6"/>
      <c r="M192" s="6"/>
      <c r="N192" s="6"/>
      <c r="O192" s="6"/>
      <c r="P192" s="6"/>
      <c r="Q192" s="6"/>
      <c r="R192" s="6"/>
      <c r="S192" s="6"/>
      <c r="T192" s="6"/>
    </row>
    <row r="193" spans="1:20" s="12" customFormat="1" x14ac:dyDescent="0.25">
      <c r="A193" s="6"/>
      <c r="B193" s="6"/>
      <c r="C193" s="6"/>
      <c r="D193" s="6"/>
      <c r="E193" s="6"/>
      <c r="F193" s="6"/>
      <c r="G193" s="6"/>
      <c r="H193" s="6"/>
      <c r="I193" s="6"/>
      <c r="J193" s="6"/>
      <c r="K193" s="6"/>
      <c r="L193" s="6"/>
      <c r="M193" s="6"/>
      <c r="N193" s="6"/>
      <c r="O193" s="6"/>
      <c r="P193" s="6"/>
      <c r="Q193" s="6"/>
      <c r="R193" s="6"/>
      <c r="S193" s="6"/>
      <c r="T193" s="6"/>
    </row>
    <row r="194" spans="1:20" s="12" customFormat="1" x14ac:dyDescent="0.25">
      <c r="A194" s="6"/>
      <c r="B194" s="6"/>
      <c r="C194" s="6"/>
      <c r="D194" s="6"/>
      <c r="E194" s="6"/>
      <c r="F194" s="6"/>
      <c r="G194" s="6"/>
      <c r="H194" s="6"/>
      <c r="I194" s="6"/>
      <c r="J194" s="6"/>
      <c r="K194" s="6"/>
      <c r="L194" s="6"/>
      <c r="M194" s="6"/>
      <c r="N194" s="6"/>
      <c r="O194" s="6"/>
      <c r="P194" s="6"/>
      <c r="Q194" s="6"/>
      <c r="R194" s="6"/>
      <c r="S194" s="6"/>
      <c r="T194" s="6"/>
    </row>
    <row r="195" spans="1:20" s="12" customFormat="1" x14ac:dyDescent="0.25">
      <c r="A195" s="6"/>
      <c r="B195" s="6"/>
      <c r="C195" s="6"/>
      <c r="D195" s="6"/>
      <c r="E195" s="6"/>
      <c r="F195" s="6"/>
      <c r="G195" s="6"/>
      <c r="H195" s="6"/>
      <c r="I195" s="6"/>
      <c r="J195" s="6"/>
      <c r="K195" s="6"/>
      <c r="L195" s="6"/>
      <c r="M195" s="6"/>
      <c r="N195" s="6"/>
      <c r="O195" s="6"/>
      <c r="P195" s="6"/>
      <c r="Q195" s="6"/>
      <c r="R195" s="6"/>
      <c r="S195" s="6"/>
      <c r="T195" s="6"/>
    </row>
    <row r="196" spans="1:20" s="12" customFormat="1" x14ac:dyDescent="0.25">
      <c r="A196" s="6"/>
      <c r="B196" s="6"/>
      <c r="C196" s="6"/>
      <c r="D196" s="6"/>
      <c r="E196" s="6"/>
      <c r="F196" s="6"/>
      <c r="G196" s="6"/>
      <c r="H196" s="6"/>
      <c r="I196" s="6"/>
      <c r="J196" s="6"/>
      <c r="K196" s="6"/>
      <c r="L196" s="6"/>
      <c r="M196" s="6"/>
      <c r="N196" s="6"/>
      <c r="O196" s="6"/>
      <c r="P196" s="6"/>
      <c r="Q196" s="6"/>
      <c r="R196" s="6"/>
      <c r="S196" s="6"/>
      <c r="T196" s="6"/>
    </row>
    <row r="197" spans="1:20" s="12" customFormat="1" x14ac:dyDescent="0.25">
      <c r="A197" s="6"/>
      <c r="B197" s="6"/>
      <c r="C197" s="6"/>
      <c r="D197" s="6"/>
      <c r="E197" s="6"/>
      <c r="F197" s="6"/>
      <c r="G197" s="6"/>
      <c r="H197" s="6"/>
      <c r="I197" s="6"/>
      <c r="J197" s="6"/>
      <c r="K197" s="6"/>
      <c r="L197" s="6"/>
      <c r="M197" s="6"/>
      <c r="N197" s="6"/>
      <c r="O197" s="6"/>
      <c r="P197" s="6"/>
      <c r="Q197" s="6"/>
      <c r="R197" s="6"/>
      <c r="S197" s="6"/>
      <c r="T197" s="6"/>
    </row>
    <row r="198" spans="1:20" s="12" customFormat="1" x14ac:dyDescent="0.25">
      <c r="A198" s="6"/>
      <c r="B198" s="6"/>
      <c r="C198" s="6"/>
      <c r="D198" s="6"/>
      <c r="E198" s="6"/>
      <c r="F198" s="6"/>
      <c r="G198" s="6"/>
      <c r="H198" s="6"/>
      <c r="I198" s="6"/>
      <c r="J198" s="6"/>
      <c r="K198" s="6"/>
      <c r="L198" s="6"/>
      <c r="M198" s="6"/>
      <c r="N198" s="6"/>
      <c r="O198" s="6"/>
      <c r="P198" s="6"/>
      <c r="Q198" s="6"/>
      <c r="R198" s="6"/>
      <c r="S198" s="6"/>
      <c r="T198" s="6"/>
    </row>
    <row r="199" spans="1:20" s="12" customFormat="1" x14ac:dyDescent="0.25">
      <c r="A199" s="6"/>
      <c r="B199" s="6"/>
      <c r="C199" s="6"/>
      <c r="D199" s="6"/>
      <c r="E199" s="6"/>
      <c r="F199" s="6"/>
      <c r="G199" s="6"/>
      <c r="H199" s="6"/>
      <c r="I199" s="6"/>
      <c r="J199" s="6"/>
      <c r="K199" s="6"/>
      <c r="L199" s="6"/>
      <c r="M199" s="6"/>
      <c r="N199" s="6"/>
      <c r="O199" s="6"/>
      <c r="P199" s="6"/>
      <c r="Q199" s="6"/>
      <c r="R199" s="6"/>
      <c r="S199" s="6"/>
      <c r="T199" s="6"/>
    </row>
    <row r="200" spans="1:20" s="12" customFormat="1" x14ac:dyDescent="0.25">
      <c r="A200" s="6"/>
      <c r="B200" s="6"/>
      <c r="C200" s="6"/>
      <c r="D200" s="6"/>
      <c r="E200" s="6"/>
      <c r="F200" s="6"/>
      <c r="G200" s="6"/>
      <c r="H200" s="6"/>
      <c r="I200" s="6"/>
      <c r="J200" s="6"/>
      <c r="K200" s="6"/>
      <c r="L200" s="6"/>
      <c r="M200" s="6"/>
      <c r="N200" s="6"/>
      <c r="O200" s="6"/>
      <c r="P200" s="6"/>
      <c r="Q200" s="6"/>
      <c r="R200" s="6"/>
      <c r="S200" s="6"/>
      <c r="T200" s="6"/>
    </row>
    <row r="201" spans="1:20" s="12" customFormat="1" x14ac:dyDescent="0.25">
      <c r="A201" s="6"/>
      <c r="B201" s="6"/>
      <c r="C201" s="6"/>
      <c r="D201" s="6"/>
      <c r="E201" s="6"/>
      <c r="F201" s="6"/>
      <c r="G201" s="6"/>
      <c r="H201" s="6"/>
      <c r="I201" s="6"/>
      <c r="J201" s="6"/>
      <c r="K201" s="6"/>
      <c r="L201" s="6"/>
      <c r="M201" s="6"/>
      <c r="N201" s="6"/>
      <c r="O201" s="6"/>
      <c r="P201" s="6"/>
      <c r="Q201" s="6"/>
      <c r="R201" s="6"/>
      <c r="S201" s="6"/>
      <c r="T201" s="6"/>
    </row>
    <row r="202" spans="1:20" s="12" customFormat="1" x14ac:dyDescent="0.25">
      <c r="A202" s="6"/>
      <c r="B202" s="6"/>
      <c r="C202" s="6"/>
      <c r="D202" s="6"/>
      <c r="E202" s="6"/>
      <c r="F202" s="6"/>
      <c r="G202" s="6"/>
      <c r="H202" s="6"/>
      <c r="I202" s="6"/>
      <c r="J202" s="6"/>
      <c r="K202" s="6"/>
      <c r="L202" s="6"/>
      <c r="M202" s="6"/>
      <c r="N202" s="6"/>
      <c r="O202" s="6"/>
      <c r="P202" s="6"/>
      <c r="Q202" s="6"/>
      <c r="R202" s="6"/>
      <c r="S202" s="6"/>
      <c r="T202" s="6"/>
    </row>
    <row r="203" spans="1:20" s="12" customFormat="1" x14ac:dyDescent="0.25">
      <c r="A203" s="6"/>
      <c r="B203" s="6"/>
      <c r="C203" s="6"/>
      <c r="D203" s="6"/>
      <c r="E203" s="6"/>
      <c r="F203" s="6"/>
      <c r="G203" s="6"/>
      <c r="H203" s="6"/>
      <c r="I203" s="6"/>
      <c r="J203" s="6"/>
      <c r="K203" s="6"/>
      <c r="L203" s="6"/>
      <c r="M203" s="6"/>
      <c r="N203" s="6"/>
      <c r="O203" s="6"/>
      <c r="P203" s="6"/>
      <c r="Q203" s="6"/>
      <c r="R203" s="6"/>
      <c r="S203" s="6"/>
      <c r="T203" s="6"/>
    </row>
    <row r="204" spans="1:20" s="12" customFormat="1" x14ac:dyDescent="0.25">
      <c r="A204" s="6"/>
      <c r="B204" s="6"/>
      <c r="C204" s="6"/>
      <c r="D204" s="6"/>
      <c r="E204" s="6"/>
      <c r="F204" s="6"/>
      <c r="G204" s="6"/>
      <c r="H204" s="6"/>
      <c r="I204" s="6"/>
      <c r="J204" s="6"/>
      <c r="K204" s="6"/>
      <c r="L204" s="6"/>
      <c r="M204" s="6"/>
      <c r="N204" s="6"/>
      <c r="O204" s="6"/>
      <c r="P204" s="6"/>
      <c r="Q204" s="6"/>
      <c r="R204" s="6"/>
      <c r="S204" s="6"/>
      <c r="T204" s="6"/>
    </row>
    <row r="205" spans="1:20" s="12" customFormat="1" x14ac:dyDescent="0.25">
      <c r="A205" s="6"/>
      <c r="B205" s="6"/>
      <c r="C205" s="6"/>
      <c r="D205" s="6"/>
      <c r="E205" s="6"/>
      <c r="F205" s="6"/>
      <c r="G205" s="6"/>
      <c r="H205" s="6"/>
      <c r="I205" s="6"/>
      <c r="J205" s="6"/>
      <c r="K205" s="6"/>
      <c r="L205" s="6"/>
      <c r="M205" s="6"/>
      <c r="N205" s="6"/>
      <c r="O205" s="6"/>
      <c r="P205" s="6"/>
      <c r="Q205" s="6"/>
      <c r="R205" s="6"/>
      <c r="S205" s="6"/>
      <c r="T205" s="6"/>
    </row>
    <row r="206" spans="1:20" s="12" customFormat="1" x14ac:dyDescent="0.25">
      <c r="A206" s="6"/>
      <c r="B206" s="6"/>
      <c r="C206" s="6"/>
      <c r="D206" s="6"/>
      <c r="E206" s="6"/>
      <c r="F206" s="6"/>
      <c r="G206" s="6"/>
      <c r="H206" s="6"/>
      <c r="I206" s="6"/>
      <c r="J206" s="6"/>
      <c r="K206" s="6"/>
      <c r="L206" s="6"/>
      <c r="M206" s="6"/>
      <c r="N206" s="6"/>
      <c r="O206" s="6"/>
      <c r="P206" s="6"/>
      <c r="Q206" s="6"/>
      <c r="R206" s="6"/>
      <c r="S206" s="6"/>
      <c r="T206" s="6"/>
    </row>
    <row r="207" spans="1:20" s="12" customFormat="1" x14ac:dyDescent="0.25">
      <c r="A207" s="6"/>
      <c r="B207" s="6"/>
      <c r="C207" s="6"/>
      <c r="D207" s="6"/>
      <c r="E207" s="6"/>
      <c r="F207" s="6"/>
      <c r="G207" s="6"/>
      <c r="H207" s="6"/>
      <c r="I207" s="6"/>
      <c r="J207" s="6"/>
      <c r="K207" s="6"/>
      <c r="L207" s="6"/>
      <c r="M207" s="6"/>
      <c r="N207" s="6"/>
      <c r="O207" s="6"/>
      <c r="P207" s="6"/>
      <c r="Q207" s="6"/>
      <c r="R207" s="6"/>
      <c r="S207" s="6"/>
      <c r="T207" s="6"/>
    </row>
    <row r="208" spans="1:20" s="12" customFormat="1" x14ac:dyDescent="0.25">
      <c r="A208" s="6"/>
      <c r="B208" s="6"/>
      <c r="C208" s="6"/>
      <c r="D208" s="6"/>
      <c r="E208" s="6"/>
      <c r="F208" s="6"/>
      <c r="G208" s="6"/>
      <c r="H208" s="6"/>
      <c r="I208" s="6"/>
      <c r="J208" s="6"/>
      <c r="K208" s="6"/>
      <c r="L208" s="6"/>
      <c r="M208" s="6"/>
      <c r="N208" s="6"/>
      <c r="O208" s="6"/>
      <c r="P208" s="6"/>
      <c r="Q208" s="6"/>
      <c r="R208" s="6"/>
      <c r="S208" s="6"/>
      <c r="T208" s="6"/>
    </row>
    <row r="209" spans="1:20" s="12" customFormat="1" x14ac:dyDescent="0.25">
      <c r="A209" s="6"/>
      <c r="B209" s="6"/>
      <c r="C209" s="6"/>
      <c r="D209" s="6"/>
      <c r="E209" s="6"/>
      <c r="F209" s="6"/>
      <c r="G209" s="6"/>
      <c r="H209" s="6"/>
      <c r="I209" s="6"/>
      <c r="J209" s="6"/>
      <c r="K209" s="6"/>
      <c r="L209" s="6"/>
      <c r="M209" s="6"/>
      <c r="N209" s="6"/>
      <c r="O209" s="6"/>
      <c r="P209" s="6"/>
      <c r="Q209" s="6"/>
      <c r="R209" s="6"/>
      <c r="S209" s="6"/>
      <c r="T209" s="6"/>
    </row>
    <row r="210" spans="1:20" s="12" customFormat="1" x14ac:dyDescent="0.25">
      <c r="A210" s="6"/>
      <c r="B210" s="6"/>
      <c r="C210" s="6"/>
      <c r="D210" s="6"/>
      <c r="E210" s="6"/>
      <c r="F210" s="6"/>
      <c r="G210" s="6"/>
      <c r="H210" s="6"/>
      <c r="I210" s="6"/>
      <c r="J210" s="6"/>
      <c r="K210" s="6"/>
      <c r="L210" s="6"/>
      <c r="M210" s="6"/>
      <c r="N210" s="6"/>
      <c r="O210" s="6"/>
      <c r="P210" s="6"/>
      <c r="Q210" s="6"/>
      <c r="R210" s="6"/>
      <c r="S210" s="6"/>
      <c r="T210" s="6"/>
    </row>
    <row r="211" spans="1:20" s="12" customFormat="1" x14ac:dyDescent="0.25">
      <c r="A211" s="6"/>
      <c r="B211" s="6"/>
      <c r="C211" s="6"/>
      <c r="D211" s="6"/>
      <c r="E211" s="6"/>
      <c r="F211" s="6"/>
      <c r="G211" s="6"/>
      <c r="H211" s="6"/>
      <c r="I211" s="6"/>
      <c r="J211" s="6"/>
      <c r="K211" s="6"/>
      <c r="L211" s="6"/>
      <c r="M211" s="6"/>
      <c r="N211" s="6"/>
      <c r="O211" s="6"/>
      <c r="P211" s="6"/>
      <c r="Q211" s="6"/>
      <c r="R211" s="6"/>
      <c r="S211" s="6"/>
      <c r="T211" s="6"/>
    </row>
    <row r="212" spans="1:20" s="12" customFormat="1" x14ac:dyDescent="0.25">
      <c r="A212" s="6"/>
      <c r="B212" s="6"/>
      <c r="C212" s="6"/>
      <c r="D212" s="6"/>
      <c r="E212" s="6"/>
      <c r="F212" s="6"/>
      <c r="G212" s="6"/>
      <c r="H212" s="6"/>
      <c r="I212" s="6"/>
      <c r="J212" s="6"/>
      <c r="K212" s="6"/>
      <c r="L212" s="6"/>
      <c r="M212" s="6"/>
      <c r="N212" s="6"/>
      <c r="O212" s="6"/>
      <c r="P212" s="6"/>
      <c r="Q212" s="6"/>
      <c r="R212" s="6"/>
      <c r="S212" s="6"/>
      <c r="T212" s="6"/>
    </row>
    <row r="213" spans="1:20" s="12" customFormat="1" x14ac:dyDescent="0.25">
      <c r="A213" s="6"/>
      <c r="B213" s="6"/>
      <c r="C213" s="6"/>
      <c r="D213" s="6"/>
      <c r="E213" s="6"/>
      <c r="F213" s="6"/>
      <c r="G213" s="6"/>
      <c r="H213" s="6"/>
      <c r="I213" s="6"/>
      <c r="J213" s="6"/>
      <c r="K213" s="6"/>
      <c r="L213" s="6"/>
      <c r="M213" s="6"/>
      <c r="N213" s="6"/>
      <c r="O213" s="6"/>
      <c r="P213" s="6"/>
      <c r="Q213" s="6"/>
      <c r="R213" s="6"/>
      <c r="S213" s="6"/>
      <c r="T213" s="6"/>
    </row>
    <row r="214" spans="1:20" s="12" customFormat="1" x14ac:dyDescent="0.25">
      <c r="A214" s="6"/>
      <c r="B214" s="6"/>
      <c r="C214" s="6"/>
      <c r="D214" s="6"/>
      <c r="E214" s="6"/>
      <c r="F214" s="6"/>
      <c r="G214" s="6"/>
      <c r="H214" s="6"/>
      <c r="I214" s="6"/>
      <c r="J214" s="6"/>
      <c r="K214" s="6"/>
      <c r="L214" s="6"/>
      <c r="M214" s="6"/>
      <c r="N214" s="6"/>
      <c r="O214" s="6"/>
      <c r="P214" s="6"/>
      <c r="Q214" s="6"/>
      <c r="R214" s="6"/>
      <c r="S214" s="6"/>
      <c r="T214" s="6"/>
    </row>
    <row r="215" spans="1:20" s="12" customFormat="1" x14ac:dyDescent="0.25">
      <c r="A215" s="6"/>
      <c r="B215" s="6"/>
      <c r="C215" s="6"/>
      <c r="D215" s="6"/>
      <c r="E215" s="6"/>
      <c r="F215" s="6"/>
      <c r="G215" s="6"/>
      <c r="H215" s="6"/>
      <c r="I215" s="6"/>
      <c r="J215" s="6"/>
      <c r="K215" s="6"/>
      <c r="L215" s="6"/>
      <c r="M215" s="6"/>
      <c r="N215" s="6"/>
      <c r="O215" s="6"/>
      <c r="P215" s="6"/>
      <c r="Q215" s="6"/>
      <c r="R215" s="6"/>
      <c r="S215" s="6"/>
      <c r="T215" s="6"/>
    </row>
    <row r="216" spans="1:20" s="12" customFormat="1" x14ac:dyDescent="0.25">
      <c r="A216" s="6"/>
      <c r="B216" s="6"/>
      <c r="C216" s="6"/>
      <c r="D216" s="6"/>
      <c r="E216" s="6"/>
      <c r="F216" s="6"/>
      <c r="G216" s="6"/>
      <c r="H216" s="6"/>
      <c r="I216" s="6"/>
      <c r="J216" s="6"/>
      <c r="K216" s="6"/>
      <c r="L216" s="6"/>
      <c r="M216" s="6"/>
      <c r="N216" s="6"/>
      <c r="O216" s="6"/>
      <c r="P216" s="6"/>
      <c r="Q216" s="6"/>
      <c r="R216" s="6"/>
      <c r="S216" s="6"/>
      <c r="T216" s="6"/>
    </row>
    <row r="217" spans="1:20" s="12" customFormat="1" x14ac:dyDescent="0.25">
      <c r="A217" s="6"/>
      <c r="B217" s="6"/>
      <c r="C217" s="6"/>
      <c r="D217" s="6"/>
      <c r="E217" s="6"/>
      <c r="F217" s="6"/>
      <c r="G217" s="6"/>
      <c r="H217" s="6"/>
      <c r="I217" s="6"/>
      <c r="J217" s="6"/>
      <c r="K217" s="6"/>
      <c r="L217" s="6"/>
      <c r="M217" s="6"/>
      <c r="N217" s="6"/>
      <c r="O217" s="6"/>
      <c r="P217" s="6"/>
      <c r="Q217" s="6"/>
      <c r="R217" s="6"/>
      <c r="S217" s="6"/>
      <c r="T217" s="6"/>
    </row>
    <row r="218" spans="1:20" s="12" customFormat="1" x14ac:dyDescent="0.25">
      <c r="A218" s="6"/>
      <c r="B218" s="6"/>
      <c r="C218" s="6"/>
      <c r="D218" s="6"/>
      <c r="E218" s="6"/>
      <c r="F218" s="6"/>
      <c r="G218" s="6"/>
      <c r="H218" s="6"/>
      <c r="I218" s="6"/>
      <c r="J218" s="6"/>
      <c r="K218" s="6"/>
      <c r="L218" s="6"/>
      <c r="M218" s="6"/>
      <c r="N218" s="6"/>
      <c r="O218" s="6"/>
      <c r="P218" s="6"/>
      <c r="Q218" s="6"/>
      <c r="R218" s="6"/>
      <c r="S218" s="6"/>
      <c r="T218" s="6"/>
    </row>
    <row r="219" spans="1:20" s="12" customFormat="1" x14ac:dyDescent="0.25">
      <c r="A219" s="6"/>
      <c r="B219" s="6"/>
      <c r="C219" s="6"/>
      <c r="D219" s="6"/>
      <c r="E219" s="6"/>
      <c r="F219" s="6"/>
      <c r="G219" s="6"/>
      <c r="H219" s="6"/>
      <c r="I219" s="6"/>
      <c r="J219" s="6"/>
      <c r="K219" s="6"/>
      <c r="L219" s="6"/>
      <c r="M219" s="6"/>
      <c r="N219" s="6"/>
      <c r="O219" s="6"/>
      <c r="P219" s="6"/>
      <c r="Q219" s="6"/>
      <c r="R219" s="6"/>
      <c r="S219" s="6"/>
      <c r="T219" s="6"/>
    </row>
    <row r="220" spans="1:20" s="12" customFormat="1" x14ac:dyDescent="0.25">
      <c r="A220" s="6"/>
      <c r="B220" s="6"/>
      <c r="C220" s="6"/>
      <c r="D220" s="6"/>
      <c r="E220" s="6"/>
      <c r="F220" s="6"/>
      <c r="G220" s="6"/>
      <c r="H220" s="6"/>
      <c r="I220" s="6"/>
      <c r="J220" s="6"/>
      <c r="K220" s="6"/>
      <c r="L220" s="6"/>
      <c r="M220" s="6"/>
      <c r="N220" s="6"/>
      <c r="O220" s="6"/>
      <c r="P220" s="6"/>
      <c r="Q220" s="6"/>
      <c r="R220" s="6"/>
      <c r="S220" s="6"/>
      <c r="T220" s="6"/>
    </row>
    <row r="221" spans="1:20" s="12" customFormat="1" x14ac:dyDescent="0.25">
      <c r="A221" s="6"/>
      <c r="B221" s="6"/>
      <c r="C221" s="6"/>
      <c r="D221" s="6"/>
      <c r="E221" s="6"/>
      <c r="F221" s="6"/>
      <c r="G221" s="6"/>
      <c r="H221" s="6"/>
      <c r="I221" s="6"/>
      <c r="J221" s="6"/>
      <c r="K221" s="6"/>
      <c r="L221" s="6"/>
      <c r="M221" s="6"/>
      <c r="N221" s="6"/>
      <c r="O221" s="6"/>
      <c r="P221" s="6"/>
      <c r="Q221" s="6"/>
      <c r="R221" s="6"/>
      <c r="S221" s="6"/>
      <c r="T221" s="6"/>
    </row>
    <row r="222" spans="1:20" s="12" customFormat="1" x14ac:dyDescent="0.25">
      <c r="A222" s="6"/>
      <c r="B222" s="6"/>
      <c r="C222" s="6"/>
      <c r="D222" s="6"/>
      <c r="E222" s="6"/>
      <c r="F222" s="6"/>
      <c r="G222" s="6"/>
      <c r="H222" s="6"/>
      <c r="I222" s="6"/>
      <c r="J222" s="6"/>
      <c r="K222" s="6"/>
      <c r="L222" s="6"/>
      <c r="M222" s="6"/>
      <c r="N222" s="6"/>
      <c r="O222" s="6"/>
      <c r="P222" s="6"/>
      <c r="Q222" s="6"/>
      <c r="R222" s="6"/>
      <c r="S222" s="6"/>
      <c r="T222" s="6"/>
    </row>
    <row r="223" spans="1:20" s="12" customFormat="1" x14ac:dyDescent="0.25">
      <c r="A223" s="6"/>
      <c r="B223" s="6"/>
      <c r="C223" s="6"/>
      <c r="D223" s="6"/>
      <c r="E223" s="6"/>
      <c r="F223" s="6"/>
      <c r="G223" s="6"/>
      <c r="H223" s="6"/>
      <c r="I223" s="6"/>
      <c r="J223" s="6"/>
      <c r="K223" s="6"/>
      <c r="L223" s="6"/>
      <c r="M223" s="6"/>
      <c r="N223" s="6"/>
      <c r="O223" s="6"/>
      <c r="P223" s="6"/>
      <c r="Q223" s="6"/>
      <c r="R223" s="6"/>
      <c r="S223" s="6"/>
      <c r="T223" s="6"/>
    </row>
    <row r="224" spans="1:20" s="12" customFormat="1" x14ac:dyDescent="0.25">
      <c r="A224" s="6"/>
      <c r="B224" s="6"/>
      <c r="C224" s="6"/>
      <c r="D224" s="6"/>
      <c r="E224" s="6"/>
      <c r="F224" s="6"/>
      <c r="G224" s="6"/>
      <c r="H224" s="6"/>
      <c r="I224" s="6"/>
      <c r="J224" s="6"/>
      <c r="K224" s="6"/>
      <c r="L224" s="6"/>
      <c r="M224" s="6"/>
      <c r="N224" s="6"/>
      <c r="O224" s="6"/>
      <c r="P224" s="6"/>
      <c r="Q224" s="6"/>
      <c r="R224" s="6"/>
      <c r="S224" s="6"/>
      <c r="T224" s="6"/>
    </row>
    <row r="225" spans="1:20" s="12" customFormat="1" x14ac:dyDescent="0.25">
      <c r="A225" s="6"/>
      <c r="B225" s="6"/>
      <c r="C225" s="6"/>
      <c r="D225" s="6"/>
      <c r="E225" s="6"/>
      <c r="F225" s="6"/>
      <c r="G225" s="6"/>
      <c r="H225" s="6"/>
      <c r="I225" s="6"/>
      <c r="J225" s="6"/>
      <c r="K225" s="6"/>
      <c r="L225" s="6"/>
      <c r="M225" s="6"/>
      <c r="N225" s="6"/>
      <c r="O225" s="6"/>
      <c r="P225" s="6"/>
      <c r="Q225" s="6"/>
      <c r="R225" s="6"/>
      <c r="S225" s="6"/>
      <c r="T225" s="6"/>
    </row>
    <row r="226" spans="1:20" s="12" customFormat="1" x14ac:dyDescent="0.25">
      <c r="A226" s="6"/>
      <c r="B226" s="6"/>
      <c r="C226" s="6"/>
      <c r="D226" s="6"/>
      <c r="E226" s="6"/>
      <c r="F226" s="6"/>
      <c r="G226" s="6"/>
      <c r="H226" s="6"/>
      <c r="I226" s="6"/>
      <c r="J226" s="6"/>
      <c r="K226" s="6"/>
      <c r="L226" s="6"/>
      <c r="M226" s="6"/>
      <c r="N226" s="6"/>
      <c r="O226" s="6"/>
      <c r="P226" s="6"/>
      <c r="Q226" s="6"/>
      <c r="R226" s="6"/>
      <c r="S226" s="6"/>
      <c r="T226" s="6"/>
    </row>
    <row r="227" spans="1:20" s="12" customFormat="1" x14ac:dyDescent="0.25">
      <c r="A227" s="6"/>
      <c r="B227" s="6"/>
      <c r="C227" s="6"/>
      <c r="D227" s="6"/>
      <c r="E227" s="6"/>
      <c r="F227" s="6"/>
      <c r="G227" s="6"/>
      <c r="H227" s="6"/>
      <c r="I227" s="6"/>
      <c r="J227" s="6"/>
      <c r="K227" s="6"/>
      <c r="L227" s="6"/>
      <c r="M227" s="6"/>
      <c r="N227" s="6"/>
      <c r="O227" s="6"/>
      <c r="P227" s="6"/>
      <c r="Q227" s="6"/>
      <c r="R227" s="6"/>
      <c r="S227" s="6"/>
      <c r="T227" s="6"/>
    </row>
    <row r="228" spans="1:20" s="12" customFormat="1" x14ac:dyDescent="0.25">
      <c r="A228" s="6"/>
      <c r="B228" s="6"/>
      <c r="C228" s="6"/>
      <c r="D228" s="6"/>
      <c r="E228" s="6"/>
      <c r="F228" s="6"/>
      <c r="G228" s="6"/>
      <c r="H228" s="6"/>
      <c r="I228" s="6"/>
      <c r="J228" s="6"/>
      <c r="K228" s="6"/>
      <c r="L228" s="6"/>
      <c r="M228" s="6"/>
      <c r="N228" s="6"/>
      <c r="O228" s="6"/>
      <c r="P228" s="6"/>
      <c r="Q228" s="6"/>
      <c r="R228" s="6"/>
      <c r="S228" s="6"/>
      <c r="T228" s="6"/>
    </row>
    <row r="229" spans="1:20" s="12" customFormat="1" x14ac:dyDescent="0.25">
      <c r="A229" s="6"/>
      <c r="B229" s="6"/>
      <c r="C229" s="6"/>
      <c r="D229" s="6"/>
      <c r="E229" s="6"/>
      <c r="F229" s="6"/>
      <c r="G229" s="6"/>
      <c r="H229" s="6"/>
      <c r="I229" s="6"/>
      <c r="J229" s="6"/>
      <c r="K229" s="6"/>
      <c r="L229" s="6"/>
      <c r="M229" s="6"/>
      <c r="N229" s="6"/>
      <c r="O229" s="6"/>
      <c r="P229" s="6"/>
      <c r="Q229" s="6"/>
      <c r="R229" s="6"/>
      <c r="S229" s="6"/>
      <c r="T229" s="6"/>
    </row>
    <row r="230" spans="1:20" s="12" customFormat="1" x14ac:dyDescent="0.25">
      <c r="A230" s="6"/>
      <c r="B230" s="6"/>
      <c r="C230" s="6"/>
      <c r="D230" s="6"/>
      <c r="E230" s="6"/>
      <c r="F230" s="6"/>
      <c r="G230" s="6"/>
      <c r="H230" s="6"/>
      <c r="I230" s="6"/>
      <c r="J230" s="6"/>
      <c r="K230" s="6"/>
      <c r="L230" s="6"/>
      <c r="M230" s="6"/>
      <c r="N230" s="6"/>
      <c r="O230" s="6"/>
      <c r="P230" s="6"/>
      <c r="Q230" s="6"/>
      <c r="R230" s="6"/>
      <c r="S230" s="6"/>
      <c r="T230" s="6"/>
    </row>
    <row r="231" spans="1:20" s="12" customFormat="1" x14ac:dyDescent="0.25">
      <c r="A231" s="6"/>
      <c r="B231" s="6"/>
      <c r="C231" s="6"/>
      <c r="D231" s="6"/>
      <c r="E231" s="6"/>
      <c r="F231" s="6"/>
      <c r="G231" s="6"/>
      <c r="H231" s="6"/>
      <c r="I231" s="6"/>
      <c r="J231" s="6"/>
      <c r="K231" s="6"/>
      <c r="L231" s="6"/>
      <c r="M231" s="6"/>
      <c r="N231" s="6"/>
      <c r="O231" s="6"/>
      <c r="P231" s="6"/>
      <c r="Q231" s="6"/>
      <c r="R231" s="6"/>
      <c r="S231" s="6"/>
      <c r="T231" s="6"/>
    </row>
    <row r="232" spans="1:20" s="12" customFormat="1" x14ac:dyDescent="0.25">
      <c r="A232" s="6"/>
      <c r="B232" s="6"/>
      <c r="C232" s="6"/>
      <c r="D232" s="6"/>
      <c r="E232" s="6"/>
      <c r="F232" s="6"/>
      <c r="G232" s="6"/>
      <c r="H232" s="6"/>
      <c r="I232" s="6"/>
      <c r="J232" s="6"/>
      <c r="K232" s="6"/>
      <c r="L232" s="6"/>
      <c r="M232" s="6"/>
      <c r="N232" s="6"/>
      <c r="O232" s="6"/>
      <c r="P232" s="6"/>
      <c r="Q232" s="6"/>
      <c r="R232" s="6"/>
      <c r="S232" s="6"/>
      <c r="T232" s="6"/>
    </row>
    <row r="233" spans="1:20" s="12" customFormat="1" x14ac:dyDescent="0.25">
      <c r="A233" s="6"/>
      <c r="B233" s="6"/>
      <c r="C233" s="6"/>
      <c r="D233" s="6"/>
      <c r="E233" s="6"/>
      <c r="F233" s="6"/>
      <c r="G233" s="6"/>
      <c r="H233" s="6"/>
      <c r="I233" s="6"/>
      <c r="J233" s="6"/>
      <c r="K233" s="6"/>
      <c r="L233" s="6"/>
      <c r="M233" s="6"/>
      <c r="N233" s="6"/>
      <c r="O233" s="6"/>
      <c r="P233" s="6"/>
      <c r="Q233" s="6"/>
      <c r="R233" s="6"/>
      <c r="S233" s="6"/>
      <c r="T233" s="6"/>
    </row>
    <row r="234" spans="1:20" s="12" customFormat="1" x14ac:dyDescent="0.25">
      <c r="A234" s="6"/>
      <c r="B234" s="6"/>
      <c r="C234" s="6"/>
      <c r="D234" s="6"/>
      <c r="E234" s="6"/>
      <c r="F234" s="6"/>
      <c r="G234" s="6"/>
      <c r="H234" s="6"/>
      <c r="I234" s="6"/>
      <c r="J234" s="6"/>
      <c r="K234" s="6"/>
      <c r="L234" s="6"/>
      <c r="M234" s="6"/>
      <c r="N234" s="6"/>
      <c r="O234" s="6"/>
      <c r="P234" s="6"/>
      <c r="Q234" s="6"/>
      <c r="R234" s="6"/>
      <c r="S234" s="6"/>
      <c r="T234" s="6"/>
    </row>
    <row r="235" spans="1:20" s="12" customFormat="1" x14ac:dyDescent="0.25">
      <c r="A235" s="6"/>
      <c r="B235" s="6"/>
      <c r="C235" s="6"/>
      <c r="D235" s="6"/>
      <c r="E235" s="6"/>
      <c r="F235" s="6"/>
      <c r="G235" s="6"/>
      <c r="H235" s="6"/>
      <c r="I235" s="6"/>
      <c r="J235" s="6"/>
      <c r="K235" s="6"/>
      <c r="L235" s="6"/>
      <c r="M235" s="6"/>
      <c r="N235" s="6"/>
      <c r="O235" s="6"/>
      <c r="P235" s="6"/>
      <c r="Q235" s="6"/>
      <c r="R235" s="6"/>
      <c r="S235" s="6"/>
      <c r="T235" s="6"/>
    </row>
    <row r="236" spans="1:20" s="12" customFormat="1" x14ac:dyDescent="0.25">
      <c r="A236" s="6"/>
      <c r="B236" s="6"/>
      <c r="C236" s="6"/>
      <c r="D236" s="6"/>
      <c r="E236" s="6"/>
      <c r="F236" s="6"/>
      <c r="G236" s="6"/>
      <c r="H236" s="6"/>
      <c r="I236" s="6"/>
      <c r="J236" s="6"/>
      <c r="K236" s="6"/>
      <c r="L236" s="6"/>
      <c r="M236" s="6"/>
      <c r="N236" s="6"/>
      <c r="O236" s="6"/>
      <c r="P236" s="6"/>
      <c r="Q236" s="6"/>
      <c r="R236" s="6"/>
      <c r="S236" s="6"/>
      <c r="T236" s="6"/>
    </row>
    <row r="237" spans="1:20" s="12" customFormat="1" x14ac:dyDescent="0.25">
      <c r="A237" s="6"/>
      <c r="B237" s="6"/>
      <c r="C237" s="6"/>
      <c r="D237" s="6"/>
      <c r="E237" s="6"/>
      <c r="F237" s="6"/>
      <c r="G237" s="6"/>
      <c r="H237" s="6"/>
      <c r="I237" s="6"/>
      <c r="J237" s="6"/>
      <c r="K237" s="6"/>
      <c r="L237" s="6"/>
      <c r="M237" s="6"/>
      <c r="N237" s="6"/>
      <c r="O237" s="6"/>
      <c r="P237" s="6"/>
      <c r="Q237" s="6"/>
      <c r="R237" s="6"/>
      <c r="S237" s="6"/>
      <c r="T237" s="6"/>
    </row>
    <row r="238" spans="1:20" s="12" customFormat="1" x14ac:dyDescent="0.25">
      <c r="A238" s="6"/>
      <c r="B238" s="6"/>
      <c r="C238" s="6"/>
      <c r="D238" s="6"/>
      <c r="E238" s="6"/>
      <c r="F238" s="6"/>
      <c r="G238" s="6"/>
      <c r="H238" s="6"/>
      <c r="I238" s="6"/>
      <c r="J238" s="6"/>
      <c r="K238" s="6"/>
      <c r="L238" s="6"/>
      <c r="M238" s="6"/>
      <c r="N238" s="6"/>
      <c r="O238" s="6"/>
      <c r="P238" s="6"/>
      <c r="Q238" s="6"/>
      <c r="R238" s="6"/>
      <c r="S238" s="6"/>
      <c r="T238" s="6"/>
    </row>
    <row r="239" spans="1:20" s="12" customFormat="1" x14ac:dyDescent="0.25">
      <c r="A239" s="6"/>
      <c r="B239" s="6"/>
      <c r="C239" s="6"/>
      <c r="D239" s="6"/>
      <c r="E239" s="6"/>
      <c r="F239" s="6"/>
      <c r="G239" s="6"/>
      <c r="H239" s="6"/>
      <c r="I239" s="6"/>
      <c r="J239" s="6"/>
      <c r="K239" s="6"/>
      <c r="L239" s="6"/>
      <c r="M239" s="6"/>
      <c r="N239" s="6"/>
      <c r="O239" s="6"/>
      <c r="P239" s="6"/>
      <c r="Q239" s="6"/>
      <c r="R239" s="6"/>
      <c r="S239" s="6"/>
      <c r="T239" s="6"/>
    </row>
    <row r="240" spans="1:20" s="12" customFormat="1" x14ac:dyDescent="0.25">
      <c r="A240" s="6"/>
      <c r="B240" s="6"/>
      <c r="C240" s="6"/>
      <c r="D240" s="6"/>
      <c r="E240" s="6"/>
      <c r="F240" s="6"/>
      <c r="G240" s="6"/>
      <c r="H240" s="6"/>
      <c r="I240" s="6"/>
      <c r="J240" s="6"/>
      <c r="K240" s="6"/>
      <c r="L240" s="6"/>
      <c r="M240" s="6"/>
      <c r="N240" s="6"/>
      <c r="O240" s="6"/>
      <c r="P240" s="6"/>
      <c r="Q240" s="6"/>
      <c r="R240" s="6"/>
      <c r="S240" s="6"/>
      <c r="T240" s="6"/>
    </row>
    <row r="241" spans="1:20" s="12" customFormat="1" x14ac:dyDescent="0.25">
      <c r="A241" s="6"/>
      <c r="B241" s="6"/>
      <c r="C241" s="6"/>
      <c r="D241" s="6"/>
      <c r="E241" s="6"/>
      <c r="F241" s="6"/>
      <c r="G241" s="6"/>
      <c r="H241" s="6"/>
      <c r="I241" s="6"/>
      <c r="J241" s="6"/>
      <c r="K241" s="6"/>
      <c r="L241" s="6"/>
      <c r="M241" s="6"/>
      <c r="N241" s="6"/>
      <c r="O241" s="6"/>
      <c r="P241" s="6"/>
      <c r="Q241" s="6"/>
      <c r="R241" s="6"/>
      <c r="S241" s="6"/>
      <c r="T241" s="6"/>
    </row>
    <row r="242" spans="1:20" s="12" customFormat="1" x14ac:dyDescent="0.25">
      <c r="A242" s="6"/>
      <c r="B242" s="6"/>
      <c r="C242" s="6"/>
      <c r="D242" s="6"/>
      <c r="E242" s="6"/>
      <c r="F242" s="6"/>
      <c r="G242" s="6"/>
      <c r="H242" s="6"/>
      <c r="I242" s="6"/>
      <c r="J242" s="6"/>
      <c r="K242" s="6"/>
      <c r="L242" s="6"/>
      <c r="M242" s="6"/>
      <c r="N242" s="6"/>
      <c r="O242" s="6"/>
      <c r="P242" s="6"/>
      <c r="Q242" s="6"/>
      <c r="R242" s="6"/>
      <c r="S242" s="6"/>
      <c r="T242" s="6"/>
    </row>
    <row r="243" spans="1:20" s="12" customFormat="1" x14ac:dyDescent="0.25">
      <c r="A243" s="6"/>
      <c r="B243" s="6"/>
      <c r="C243" s="6"/>
      <c r="D243" s="6"/>
      <c r="E243" s="6"/>
      <c r="F243" s="6"/>
      <c r="G243" s="6"/>
      <c r="H243" s="6"/>
      <c r="I243" s="6"/>
      <c r="J243" s="6"/>
      <c r="K243" s="6"/>
      <c r="L243" s="6"/>
      <c r="M243" s="6"/>
      <c r="N243" s="6"/>
      <c r="O243" s="6"/>
      <c r="P243" s="6"/>
      <c r="Q243" s="6"/>
      <c r="R243" s="6"/>
      <c r="S243" s="6"/>
      <c r="T243" s="6"/>
    </row>
    <row r="244" spans="1:20" s="12" customFormat="1" x14ac:dyDescent="0.25">
      <c r="A244" s="6"/>
      <c r="B244" s="6"/>
      <c r="C244" s="6"/>
      <c r="D244" s="6"/>
      <c r="E244" s="6"/>
      <c r="F244" s="6"/>
      <c r="G244" s="6"/>
      <c r="H244" s="6"/>
      <c r="I244" s="6"/>
      <c r="J244" s="6"/>
      <c r="K244" s="6"/>
      <c r="L244" s="6"/>
      <c r="M244" s="6"/>
      <c r="N244" s="6"/>
      <c r="O244" s="6"/>
      <c r="P244" s="6"/>
      <c r="Q244" s="6"/>
      <c r="R244" s="6"/>
      <c r="S244" s="6"/>
      <c r="T244" s="6"/>
    </row>
    <row r="245" spans="1:20" s="12" customFormat="1" x14ac:dyDescent="0.25">
      <c r="A245" s="6"/>
      <c r="B245" s="6"/>
      <c r="C245" s="6"/>
      <c r="D245" s="6"/>
      <c r="E245" s="6"/>
      <c r="F245" s="6"/>
      <c r="G245" s="6"/>
      <c r="H245" s="6"/>
      <c r="I245" s="6"/>
      <c r="J245" s="6"/>
      <c r="K245" s="6"/>
      <c r="L245" s="6"/>
      <c r="M245" s="6"/>
      <c r="N245" s="6"/>
      <c r="O245" s="6"/>
      <c r="P245" s="6"/>
      <c r="Q245" s="6"/>
      <c r="R245" s="6"/>
      <c r="S245" s="6"/>
      <c r="T245" s="6"/>
    </row>
    <row r="246" spans="1:20" s="12" customFormat="1" x14ac:dyDescent="0.25">
      <c r="A246" s="6"/>
      <c r="B246" s="6"/>
      <c r="C246" s="6"/>
      <c r="D246" s="6"/>
      <c r="E246" s="6"/>
      <c r="F246" s="6"/>
      <c r="G246" s="6"/>
      <c r="H246" s="6"/>
      <c r="I246" s="6"/>
      <c r="J246" s="6"/>
      <c r="K246" s="6"/>
      <c r="L246" s="6"/>
      <c r="M246" s="6"/>
      <c r="N246" s="6"/>
      <c r="O246" s="6"/>
      <c r="P246" s="6"/>
      <c r="Q246" s="6"/>
      <c r="R246" s="6"/>
      <c r="S246" s="6"/>
      <c r="T246" s="6"/>
    </row>
    <row r="247" spans="1:20" s="12" customFormat="1" x14ac:dyDescent="0.25">
      <c r="A247" s="6"/>
      <c r="B247" s="6"/>
      <c r="C247" s="6"/>
      <c r="D247" s="6"/>
      <c r="E247" s="6"/>
      <c r="F247" s="6"/>
      <c r="G247" s="6"/>
      <c r="H247" s="6"/>
      <c r="I247" s="6"/>
      <c r="J247" s="6"/>
      <c r="K247" s="6"/>
      <c r="L247" s="6"/>
      <c r="M247" s="6"/>
      <c r="N247" s="6"/>
      <c r="O247" s="6"/>
      <c r="P247" s="6"/>
      <c r="Q247" s="6"/>
      <c r="R247" s="6"/>
      <c r="S247" s="6"/>
      <c r="T247" s="6"/>
    </row>
    <row r="248" spans="1:20" s="12" customFormat="1" x14ac:dyDescent="0.25">
      <c r="A248" s="6"/>
      <c r="B248" s="6"/>
      <c r="C248" s="6"/>
      <c r="D248" s="6"/>
      <c r="E248" s="6"/>
      <c r="F248" s="6"/>
      <c r="G248" s="6"/>
      <c r="H248" s="6"/>
      <c r="I248" s="6"/>
      <c r="J248" s="6"/>
      <c r="K248" s="6"/>
      <c r="L248" s="6"/>
      <c r="M248" s="6"/>
      <c r="N248" s="6"/>
      <c r="O248" s="6"/>
      <c r="P248" s="6"/>
      <c r="Q248" s="6"/>
      <c r="R248" s="6"/>
      <c r="S248" s="6"/>
      <c r="T248" s="6"/>
    </row>
    <row r="249" spans="1:20" s="12" customFormat="1" x14ac:dyDescent="0.25">
      <c r="A249" s="6"/>
      <c r="B249" s="6"/>
      <c r="C249" s="6"/>
      <c r="D249" s="6"/>
      <c r="E249" s="6"/>
      <c r="F249" s="6"/>
      <c r="G249" s="6"/>
      <c r="H249" s="6"/>
      <c r="I249" s="6"/>
      <c r="J249" s="6"/>
      <c r="K249" s="6"/>
      <c r="L249" s="6"/>
      <c r="M249" s="6"/>
      <c r="N249" s="6"/>
      <c r="O249" s="6"/>
      <c r="P249" s="6"/>
      <c r="Q249" s="6"/>
      <c r="R249" s="6"/>
      <c r="S249" s="6"/>
      <c r="T249" s="6"/>
    </row>
    <row r="250" spans="1:20" s="12" customFormat="1" x14ac:dyDescent="0.25">
      <c r="A250" s="6"/>
      <c r="B250" s="6"/>
      <c r="C250" s="6"/>
      <c r="D250" s="6"/>
      <c r="E250" s="6"/>
      <c r="F250" s="6"/>
      <c r="G250" s="6"/>
      <c r="H250" s="6"/>
      <c r="I250" s="6"/>
      <c r="J250" s="6"/>
      <c r="K250" s="6"/>
      <c r="L250" s="6"/>
      <c r="M250" s="6"/>
      <c r="N250" s="6"/>
      <c r="O250" s="6"/>
      <c r="P250" s="6"/>
      <c r="Q250" s="6"/>
      <c r="R250" s="6"/>
      <c r="S250" s="6"/>
      <c r="T250" s="6"/>
    </row>
    <row r="251" spans="1:20" s="12" customFormat="1" x14ac:dyDescent="0.25">
      <c r="A251" s="6"/>
      <c r="B251" s="6"/>
      <c r="C251" s="6"/>
      <c r="D251" s="6"/>
      <c r="E251" s="6"/>
      <c r="F251" s="6"/>
      <c r="G251" s="6"/>
      <c r="H251" s="6"/>
      <c r="I251" s="6"/>
      <c r="J251" s="6"/>
      <c r="K251" s="6"/>
      <c r="L251" s="6"/>
      <c r="M251" s="6"/>
      <c r="N251" s="6"/>
      <c r="O251" s="6"/>
      <c r="P251" s="6"/>
      <c r="Q251" s="6"/>
      <c r="R251" s="6"/>
      <c r="S251" s="6"/>
      <c r="T251" s="6"/>
    </row>
    <row r="252" spans="1:20" s="12" customFormat="1" x14ac:dyDescent="0.25">
      <c r="A252" s="6"/>
      <c r="B252" s="6"/>
      <c r="C252" s="6"/>
      <c r="D252" s="6"/>
      <c r="E252" s="6"/>
      <c r="F252" s="6"/>
      <c r="G252" s="6"/>
      <c r="H252" s="6"/>
      <c r="I252" s="6"/>
      <c r="J252" s="6"/>
      <c r="K252" s="6"/>
      <c r="L252" s="6"/>
      <c r="M252" s="6"/>
      <c r="N252" s="6"/>
      <c r="O252" s="6"/>
      <c r="P252" s="6"/>
      <c r="Q252" s="6"/>
      <c r="R252" s="6"/>
      <c r="S252" s="6"/>
      <c r="T252" s="6"/>
    </row>
    <row r="253" spans="1:20" s="12" customFormat="1" x14ac:dyDescent="0.25">
      <c r="A253" s="6"/>
      <c r="B253" s="6"/>
      <c r="C253" s="6"/>
      <c r="D253" s="6"/>
      <c r="E253" s="6"/>
      <c r="F253" s="6"/>
      <c r="G253" s="6"/>
      <c r="H253" s="6"/>
      <c r="I253" s="6"/>
      <c r="J253" s="6"/>
      <c r="K253" s="6"/>
      <c r="L253" s="6"/>
      <c r="M253" s="6"/>
      <c r="N253" s="6"/>
      <c r="O253" s="6"/>
      <c r="P253" s="6"/>
      <c r="Q253" s="6"/>
      <c r="R253" s="6"/>
      <c r="S253" s="6"/>
      <c r="T253" s="6"/>
    </row>
    <row r="254" spans="1:20" s="12" customFormat="1" x14ac:dyDescent="0.25">
      <c r="A254" s="6"/>
      <c r="B254" s="6"/>
      <c r="C254" s="6"/>
      <c r="D254" s="6"/>
      <c r="E254" s="6"/>
      <c r="F254" s="6"/>
      <c r="G254" s="6"/>
      <c r="H254" s="6"/>
      <c r="I254" s="6"/>
      <c r="J254" s="6"/>
      <c r="K254" s="6"/>
      <c r="L254" s="6"/>
      <c r="M254" s="6"/>
      <c r="N254" s="6"/>
      <c r="O254" s="6"/>
      <c r="P254" s="6"/>
      <c r="Q254" s="6"/>
      <c r="R254" s="6"/>
      <c r="S254" s="6"/>
      <c r="T254" s="6"/>
    </row>
    <row r="255" spans="1:20" s="12" customFormat="1" x14ac:dyDescent="0.25">
      <c r="A255" s="6"/>
      <c r="B255" s="6"/>
      <c r="C255" s="6"/>
      <c r="D255" s="6"/>
      <c r="E255" s="6"/>
      <c r="F255" s="6"/>
      <c r="G255" s="6"/>
      <c r="H255" s="6"/>
      <c r="I255" s="6"/>
      <c r="J255" s="6"/>
      <c r="K255" s="6"/>
      <c r="L255" s="6"/>
      <c r="M255" s="6"/>
      <c r="N255" s="6"/>
      <c r="O255" s="6"/>
      <c r="P255" s="6"/>
      <c r="Q255" s="6"/>
      <c r="R255" s="6"/>
      <c r="S255" s="6"/>
      <c r="T255" s="6"/>
    </row>
    <row r="256" spans="1:20" s="12" customFormat="1" x14ac:dyDescent="0.25">
      <c r="A256" s="6"/>
      <c r="B256" s="6"/>
      <c r="C256" s="6"/>
      <c r="D256" s="6"/>
      <c r="E256" s="6"/>
      <c r="F256" s="6"/>
      <c r="G256" s="6"/>
      <c r="H256" s="6"/>
      <c r="I256" s="6"/>
      <c r="J256" s="6"/>
      <c r="K256" s="6"/>
      <c r="L256" s="6"/>
      <c r="M256" s="6"/>
      <c r="N256" s="6"/>
      <c r="O256" s="6"/>
      <c r="P256" s="6"/>
      <c r="Q256" s="6"/>
      <c r="R256" s="6"/>
      <c r="S256" s="6"/>
      <c r="T256" s="6"/>
    </row>
    <row r="257" spans="1:20" s="12" customFormat="1" x14ac:dyDescent="0.25">
      <c r="A257" s="6"/>
      <c r="B257" s="6"/>
      <c r="C257" s="6"/>
      <c r="D257" s="6"/>
      <c r="E257" s="6"/>
      <c r="F257" s="6"/>
      <c r="G257" s="6"/>
      <c r="H257" s="6"/>
      <c r="I257" s="6"/>
      <c r="J257" s="6"/>
      <c r="K257" s="6"/>
      <c r="L257" s="6"/>
      <c r="M257" s="6"/>
      <c r="N257" s="6"/>
      <c r="O257" s="6"/>
      <c r="P257" s="6"/>
      <c r="Q257" s="6"/>
      <c r="R257" s="6"/>
      <c r="S257" s="6"/>
      <c r="T257" s="6"/>
    </row>
    <row r="258" spans="1:20" s="12" customFormat="1" x14ac:dyDescent="0.25">
      <c r="A258" s="6"/>
      <c r="B258" s="6"/>
      <c r="C258" s="6"/>
      <c r="D258" s="6"/>
      <c r="E258" s="6"/>
      <c r="F258" s="6"/>
      <c r="G258" s="6"/>
      <c r="H258" s="6"/>
      <c r="I258" s="6"/>
      <c r="J258" s="6"/>
      <c r="K258" s="6"/>
      <c r="L258" s="6"/>
      <c r="M258" s="6"/>
      <c r="N258" s="6"/>
      <c r="O258" s="6"/>
      <c r="P258" s="6"/>
      <c r="Q258" s="6"/>
      <c r="R258" s="6"/>
      <c r="S258" s="6"/>
      <c r="T258" s="6"/>
    </row>
    <row r="259" spans="1:20" s="12" customFormat="1" x14ac:dyDescent="0.25">
      <c r="A259" s="6"/>
      <c r="B259" s="6"/>
      <c r="C259" s="6"/>
      <c r="D259" s="6"/>
      <c r="E259" s="6"/>
      <c r="F259" s="6"/>
      <c r="G259" s="6"/>
      <c r="H259" s="6"/>
      <c r="I259" s="6"/>
      <c r="J259" s="6"/>
      <c r="K259" s="6"/>
      <c r="L259" s="6"/>
      <c r="M259" s="6"/>
      <c r="N259" s="6"/>
      <c r="O259" s="6"/>
      <c r="P259" s="6"/>
      <c r="Q259" s="6"/>
      <c r="R259" s="6"/>
      <c r="S259" s="6"/>
      <c r="T259" s="6"/>
    </row>
    <row r="260" spans="1:20" s="12" customFormat="1" x14ac:dyDescent="0.25">
      <c r="A260" s="6"/>
      <c r="B260" s="6"/>
      <c r="C260" s="6"/>
      <c r="D260" s="6"/>
      <c r="E260" s="6"/>
      <c r="F260" s="6"/>
      <c r="G260" s="6"/>
      <c r="H260" s="6"/>
      <c r="I260" s="6"/>
      <c r="J260" s="6"/>
      <c r="K260" s="6"/>
      <c r="L260" s="6"/>
      <c r="M260" s="6"/>
      <c r="N260" s="6"/>
      <c r="O260" s="6"/>
      <c r="P260" s="6"/>
      <c r="Q260" s="6"/>
      <c r="R260" s="6"/>
      <c r="S260" s="6"/>
      <c r="T260" s="6"/>
    </row>
    <row r="261" spans="1:20" s="12" customFormat="1" x14ac:dyDescent="0.25">
      <c r="A261" s="6"/>
      <c r="B261" s="6"/>
      <c r="C261" s="6"/>
      <c r="D261" s="6"/>
      <c r="E261" s="6"/>
      <c r="F261" s="6"/>
      <c r="G261" s="6"/>
      <c r="H261" s="6"/>
      <c r="I261" s="6"/>
      <c r="J261" s="6"/>
      <c r="K261" s="6"/>
      <c r="L261" s="6"/>
      <c r="M261" s="6"/>
      <c r="N261" s="6"/>
      <c r="O261" s="6"/>
      <c r="P261" s="6"/>
      <c r="Q261" s="6"/>
      <c r="R261" s="6"/>
      <c r="S261" s="6"/>
      <c r="T261" s="6"/>
    </row>
    <row r="262" spans="1:20" s="12" customFormat="1" x14ac:dyDescent="0.25">
      <c r="A262" s="6"/>
      <c r="B262" s="6"/>
      <c r="C262" s="6"/>
      <c r="D262" s="6"/>
      <c r="E262" s="6"/>
      <c r="F262" s="6"/>
      <c r="G262" s="6"/>
      <c r="H262" s="6"/>
      <c r="I262" s="6"/>
      <c r="J262" s="6"/>
      <c r="K262" s="6"/>
      <c r="L262" s="6"/>
      <c r="M262" s="6"/>
      <c r="N262" s="6"/>
      <c r="O262" s="6"/>
      <c r="P262" s="6"/>
      <c r="Q262" s="6"/>
      <c r="R262" s="6"/>
      <c r="S262" s="6"/>
      <c r="T262" s="6"/>
    </row>
    <row r="263" spans="1:20" s="12" customFormat="1" x14ac:dyDescent="0.25">
      <c r="A263" s="6"/>
      <c r="B263" s="6"/>
      <c r="C263" s="6"/>
      <c r="D263" s="6"/>
      <c r="E263" s="6"/>
      <c r="F263" s="6"/>
      <c r="G263" s="6"/>
      <c r="H263" s="6"/>
      <c r="I263" s="6"/>
      <c r="J263" s="6"/>
      <c r="K263" s="6"/>
      <c r="L263" s="6"/>
      <c r="M263" s="6"/>
      <c r="N263" s="6"/>
      <c r="O263" s="6"/>
      <c r="P263" s="6"/>
      <c r="Q263" s="6"/>
      <c r="R263" s="6"/>
      <c r="S263" s="6"/>
      <c r="T263" s="6"/>
    </row>
    <row r="264" spans="1:20" s="12" customFormat="1" x14ac:dyDescent="0.25">
      <c r="A264" s="6"/>
      <c r="B264" s="6"/>
      <c r="C264" s="6"/>
      <c r="D264" s="6"/>
      <c r="E264" s="6"/>
      <c r="F264" s="6"/>
      <c r="G264" s="6"/>
      <c r="H264" s="6"/>
      <c r="I264" s="6"/>
      <c r="J264" s="6"/>
      <c r="K264" s="6"/>
      <c r="L264" s="6"/>
      <c r="M264" s="6"/>
      <c r="N264" s="6"/>
      <c r="O264" s="6"/>
      <c r="P264" s="6"/>
      <c r="Q264" s="6"/>
      <c r="R264" s="6"/>
      <c r="S264" s="6"/>
      <c r="T264" s="6"/>
    </row>
    <row r="265" spans="1:20" s="12" customFormat="1" x14ac:dyDescent="0.25">
      <c r="A265" s="6"/>
      <c r="B265" s="6"/>
      <c r="C265" s="6"/>
      <c r="D265" s="6"/>
      <c r="E265" s="6"/>
      <c r="F265" s="6"/>
      <c r="G265" s="6"/>
      <c r="H265" s="6"/>
      <c r="I265" s="6"/>
      <c r="J265" s="6"/>
      <c r="K265" s="6"/>
      <c r="L265" s="6"/>
      <c r="M265" s="6"/>
      <c r="N265" s="6"/>
      <c r="O265" s="6"/>
      <c r="P265" s="6"/>
      <c r="Q265" s="6"/>
      <c r="R265" s="6"/>
      <c r="S265" s="6"/>
      <c r="T265" s="6"/>
    </row>
    <row r="266" spans="1:20" s="12" customFormat="1" x14ac:dyDescent="0.25">
      <c r="A266" s="6"/>
      <c r="B266" s="6"/>
      <c r="C266" s="6"/>
      <c r="D266" s="6"/>
      <c r="E266" s="6"/>
      <c r="F266" s="6"/>
      <c r="G266" s="6"/>
      <c r="H266" s="6"/>
      <c r="I266" s="6"/>
      <c r="J266" s="6"/>
      <c r="K266" s="6"/>
      <c r="L266" s="6"/>
      <c r="M266" s="6"/>
      <c r="N266" s="6"/>
      <c r="O266" s="6"/>
      <c r="P266" s="6"/>
      <c r="Q266" s="6"/>
      <c r="R266" s="6"/>
      <c r="S266" s="6"/>
      <c r="T266" s="6"/>
    </row>
    <row r="267" spans="1:20" s="12" customFormat="1" x14ac:dyDescent="0.25">
      <c r="A267" s="6"/>
      <c r="B267" s="6"/>
      <c r="C267" s="6"/>
      <c r="D267" s="6"/>
      <c r="E267" s="6"/>
      <c r="F267" s="6"/>
      <c r="G267" s="6"/>
      <c r="H267" s="6"/>
      <c r="I267" s="6"/>
      <c r="J267" s="6"/>
      <c r="K267" s="6"/>
      <c r="L267" s="6"/>
      <c r="M267" s="6"/>
      <c r="N267" s="6"/>
      <c r="O267" s="6"/>
      <c r="P267" s="6"/>
      <c r="Q267" s="6"/>
      <c r="R267" s="6"/>
      <c r="S267" s="6"/>
      <c r="T267" s="6"/>
    </row>
    <row r="268" spans="1:20" s="12" customFormat="1" x14ac:dyDescent="0.25">
      <c r="A268" s="6"/>
      <c r="B268" s="6"/>
      <c r="C268" s="6"/>
      <c r="D268" s="6"/>
      <c r="E268" s="6"/>
      <c r="F268" s="6"/>
      <c r="G268" s="6"/>
      <c r="H268" s="6"/>
      <c r="I268" s="6"/>
      <c r="J268" s="6"/>
      <c r="K268" s="6"/>
      <c r="L268" s="6"/>
      <c r="M268" s="6"/>
      <c r="N268" s="6"/>
      <c r="O268" s="6"/>
      <c r="P268" s="6"/>
      <c r="Q268" s="6"/>
      <c r="R268" s="6"/>
      <c r="S268" s="6"/>
      <c r="T268" s="6"/>
    </row>
    <row r="269" spans="1:20" s="12" customFormat="1" x14ac:dyDescent="0.25">
      <c r="A269" s="6"/>
      <c r="B269" s="6"/>
      <c r="C269" s="6"/>
      <c r="D269" s="6"/>
      <c r="E269" s="6"/>
      <c r="F269" s="6"/>
      <c r="G269" s="6"/>
      <c r="H269" s="6"/>
      <c r="I269" s="6"/>
      <c r="J269" s="6"/>
      <c r="K269" s="6"/>
      <c r="L269" s="6"/>
      <c r="M269" s="6"/>
      <c r="N269" s="6"/>
      <c r="O269" s="6"/>
      <c r="P269" s="6"/>
      <c r="Q269" s="6"/>
      <c r="R269" s="6"/>
      <c r="S269" s="6"/>
      <c r="T269" s="6"/>
    </row>
    <row r="270" spans="1:20" s="12" customFormat="1" x14ac:dyDescent="0.25">
      <c r="A270" s="6"/>
      <c r="B270" s="6"/>
      <c r="C270" s="6"/>
      <c r="D270" s="6"/>
      <c r="E270" s="6"/>
      <c r="F270" s="6"/>
      <c r="G270" s="6"/>
      <c r="H270" s="6"/>
      <c r="I270" s="6"/>
      <c r="J270" s="6"/>
      <c r="K270" s="6"/>
      <c r="L270" s="6"/>
      <c r="M270" s="6"/>
      <c r="N270" s="6"/>
      <c r="O270" s="6"/>
      <c r="P270" s="6"/>
      <c r="Q270" s="6"/>
      <c r="R270" s="6"/>
      <c r="S270" s="6"/>
      <c r="T270" s="6"/>
    </row>
    <row r="271" spans="1:20" s="12" customFormat="1" x14ac:dyDescent="0.25">
      <c r="A271" s="6"/>
      <c r="B271" s="6"/>
      <c r="C271" s="6"/>
      <c r="D271" s="6"/>
      <c r="E271" s="6"/>
      <c r="F271" s="6"/>
      <c r="G271" s="6"/>
      <c r="H271" s="6"/>
      <c r="I271" s="6"/>
      <c r="J271" s="6"/>
      <c r="K271" s="6"/>
      <c r="L271" s="6"/>
      <c r="M271" s="6"/>
      <c r="N271" s="6"/>
      <c r="O271" s="6"/>
      <c r="P271" s="6"/>
      <c r="Q271" s="6"/>
      <c r="R271" s="6"/>
      <c r="S271" s="6"/>
      <c r="T271" s="6"/>
    </row>
    <row r="272" spans="1:20" s="12" customFormat="1" x14ac:dyDescent="0.25">
      <c r="A272" s="6"/>
      <c r="B272" s="6"/>
      <c r="C272" s="6"/>
      <c r="D272" s="6"/>
      <c r="E272" s="6"/>
      <c r="F272" s="6"/>
      <c r="G272" s="6"/>
      <c r="H272" s="6"/>
      <c r="I272" s="6"/>
      <c r="J272" s="6"/>
      <c r="K272" s="6"/>
      <c r="L272" s="6"/>
      <c r="M272" s="6"/>
      <c r="N272" s="6"/>
      <c r="O272" s="6"/>
      <c r="P272" s="6"/>
      <c r="Q272" s="6"/>
      <c r="R272" s="6"/>
      <c r="S272" s="6"/>
      <c r="T272" s="6"/>
    </row>
    <row r="273" spans="1:20" s="12" customFormat="1" x14ac:dyDescent="0.25">
      <c r="A273" s="6"/>
      <c r="B273" s="6"/>
      <c r="C273" s="6"/>
      <c r="D273" s="6"/>
      <c r="E273" s="6"/>
      <c r="F273" s="6"/>
      <c r="G273" s="6"/>
      <c r="H273" s="6"/>
      <c r="I273" s="6"/>
      <c r="J273" s="6"/>
      <c r="K273" s="6"/>
      <c r="L273" s="6"/>
      <c r="M273" s="6"/>
      <c r="N273" s="6"/>
      <c r="O273" s="6"/>
      <c r="P273" s="6"/>
      <c r="Q273" s="6"/>
      <c r="R273" s="6"/>
      <c r="S273" s="6"/>
      <c r="T273" s="6"/>
    </row>
    <row r="274" spans="1:20" s="12" customFormat="1" x14ac:dyDescent="0.25">
      <c r="A274" s="6"/>
      <c r="B274" s="6"/>
      <c r="C274" s="6"/>
      <c r="D274" s="6"/>
      <c r="E274" s="6"/>
      <c r="F274" s="6"/>
      <c r="G274" s="6"/>
      <c r="H274" s="6"/>
      <c r="I274" s="6"/>
      <c r="J274" s="6"/>
      <c r="K274" s="6"/>
      <c r="L274" s="6"/>
      <c r="M274" s="6"/>
      <c r="N274" s="6"/>
      <c r="O274" s="6"/>
      <c r="P274" s="6"/>
      <c r="Q274" s="6"/>
      <c r="R274" s="6"/>
      <c r="S274" s="6"/>
      <c r="T274" s="6"/>
    </row>
    <row r="275" spans="1:20" s="12" customFormat="1" x14ac:dyDescent="0.25">
      <c r="A275" s="6"/>
      <c r="B275" s="6"/>
      <c r="C275" s="6"/>
      <c r="D275" s="6"/>
      <c r="E275" s="6"/>
      <c r="F275" s="6"/>
      <c r="G275" s="6"/>
      <c r="H275" s="6"/>
      <c r="I275" s="6"/>
      <c r="J275" s="6"/>
      <c r="K275" s="6"/>
      <c r="L275" s="6"/>
      <c r="M275" s="6"/>
      <c r="N275" s="6"/>
      <c r="O275" s="6"/>
      <c r="P275" s="6"/>
      <c r="Q275" s="6"/>
      <c r="R275" s="6"/>
      <c r="S275" s="6"/>
      <c r="T275" s="6"/>
    </row>
    <row r="276" spans="1:20" s="12" customFormat="1" x14ac:dyDescent="0.25">
      <c r="A276" s="6"/>
      <c r="B276" s="6"/>
      <c r="C276" s="6"/>
      <c r="D276" s="6"/>
      <c r="E276" s="6"/>
      <c r="F276" s="6"/>
      <c r="G276" s="6"/>
      <c r="H276" s="6"/>
      <c r="I276" s="6"/>
      <c r="J276" s="6"/>
      <c r="K276" s="6"/>
      <c r="L276" s="6"/>
      <c r="M276" s="6"/>
      <c r="N276" s="6"/>
      <c r="O276" s="6"/>
      <c r="P276" s="6"/>
      <c r="Q276" s="6"/>
      <c r="R276" s="6"/>
      <c r="S276" s="6"/>
      <c r="T276" s="6"/>
    </row>
    <row r="277" spans="1:20" s="12" customFormat="1" x14ac:dyDescent="0.25">
      <c r="A277" s="6"/>
      <c r="B277" s="6"/>
      <c r="C277" s="6"/>
      <c r="D277" s="6"/>
      <c r="E277" s="6"/>
      <c r="F277" s="6"/>
      <c r="G277" s="6"/>
      <c r="H277" s="6"/>
      <c r="I277" s="6"/>
      <c r="J277" s="6"/>
      <c r="K277" s="6"/>
      <c r="L277" s="6"/>
      <c r="M277" s="6"/>
      <c r="N277" s="6"/>
      <c r="O277" s="6"/>
      <c r="P277" s="6"/>
      <c r="Q277" s="6"/>
      <c r="R277" s="6"/>
      <c r="S277" s="6"/>
      <c r="T277" s="6"/>
    </row>
    <row r="278" spans="1:20" s="12" customFormat="1" x14ac:dyDescent="0.25">
      <c r="A278" s="6"/>
      <c r="B278" s="6"/>
      <c r="C278" s="6"/>
      <c r="D278" s="6"/>
      <c r="E278" s="6"/>
      <c r="F278" s="6"/>
      <c r="G278" s="6"/>
      <c r="H278" s="6"/>
      <c r="I278" s="6"/>
      <c r="J278" s="6"/>
      <c r="K278" s="6"/>
      <c r="L278" s="6"/>
      <c r="M278" s="6"/>
      <c r="N278" s="6"/>
      <c r="O278" s="6"/>
      <c r="P278" s="6"/>
      <c r="Q278" s="6"/>
      <c r="R278" s="6"/>
      <c r="S278" s="6"/>
      <c r="T278" s="6"/>
    </row>
    <row r="279" spans="1:20" s="12" customFormat="1" x14ac:dyDescent="0.25">
      <c r="A279" s="6"/>
      <c r="B279" s="6"/>
      <c r="C279" s="6"/>
      <c r="D279" s="6"/>
      <c r="E279" s="6"/>
      <c r="F279" s="6"/>
      <c r="G279" s="6"/>
      <c r="H279" s="6"/>
      <c r="I279" s="6"/>
      <c r="J279" s="6"/>
      <c r="K279" s="6"/>
      <c r="L279" s="6"/>
      <c r="M279" s="6"/>
      <c r="N279" s="6"/>
      <c r="O279" s="6"/>
      <c r="P279" s="6"/>
      <c r="Q279" s="6"/>
      <c r="R279" s="6"/>
      <c r="S279" s="6"/>
      <c r="T279" s="6"/>
    </row>
    <row r="280" spans="1:20" s="12" customFormat="1" x14ac:dyDescent="0.25">
      <c r="A280" s="6"/>
      <c r="B280" s="6"/>
      <c r="C280" s="6"/>
      <c r="D280" s="6"/>
      <c r="E280" s="6"/>
      <c r="F280" s="6"/>
      <c r="G280" s="6"/>
      <c r="H280" s="6"/>
      <c r="I280" s="6"/>
      <c r="J280" s="6"/>
      <c r="K280" s="6"/>
      <c r="L280" s="6"/>
      <c r="M280" s="6"/>
      <c r="N280" s="6"/>
      <c r="O280" s="6"/>
      <c r="P280" s="6"/>
      <c r="Q280" s="6"/>
      <c r="R280" s="6"/>
      <c r="S280" s="6"/>
      <c r="T280" s="6"/>
    </row>
    <row r="281" spans="1:20" s="12" customFormat="1" x14ac:dyDescent="0.25">
      <c r="A281" s="6"/>
      <c r="B281" s="6"/>
      <c r="C281" s="6"/>
      <c r="D281" s="6"/>
      <c r="E281" s="6"/>
      <c r="F281" s="6"/>
      <c r="G281" s="6"/>
      <c r="H281" s="6"/>
      <c r="I281" s="6"/>
      <c r="J281" s="6"/>
      <c r="K281" s="6"/>
      <c r="L281" s="6"/>
      <c r="M281" s="6"/>
      <c r="N281" s="6"/>
      <c r="O281" s="6"/>
      <c r="P281" s="6"/>
      <c r="Q281" s="6"/>
      <c r="R281" s="6"/>
      <c r="S281" s="6"/>
      <c r="T281" s="6"/>
    </row>
    <row r="282" spans="1:20" s="12" customFormat="1" x14ac:dyDescent="0.25">
      <c r="A282" s="6"/>
      <c r="B282" s="6"/>
      <c r="C282" s="6"/>
      <c r="D282" s="6"/>
      <c r="E282" s="6"/>
      <c r="F282" s="6"/>
      <c r="G282" s="6"/>
      <c r="H282" s="6"/>
      <c r="I282" s="6"/>
      <c r="J282" s="6"/>
      <c r="K282" s="6"/>
      <c r="L282" s="6"/>
      <c r="M282" s="6"/>
      <c r="N282" s="6"/>
      <c r="O282" s="6"/>
      <c r="P282" s="6"/>
      <c r="Q282" s="6"/>
      <c r="R282" s="6"/>
      <c r="S282" s="6"/>
      <c r="T282" s="6"/>
    </row>
    <row r="283" spans="1:20" s="12" customFormat="1" x14ac:dyDescent="0.25">
      <c r="A283" s="6"/>
      <c r="B283" s="6"/>
      <c r="C283" s="6"/>
      <c r="D283" s="6"/>
      <c r="E283" s="6"/>
      <c r="F283" s="6"/>
      <c r="G283" s="6"/>
      <c r="H283" s="6"/>
      <c r="I283" s="6"/>
      <c r="J283" s="6"/>
      <c r="K283" s="6"/>
      <c r="L283" s="6"/>
      <c r="M283" s="6"/>
      <c r="N283" s="6"/>
      <c r="O283" s="6"/>
      <c r="P283" s="6"/>
      <c r="Q283" s="6"/>
      <c r="R283" s="6"/>
      <c r="S283" s="6"/>
      <c r="T283" s="6"/>
    </row>
    <row r="284" spans="1:20" s="12" customFormat="1" x14ac:dyDescent="0.25">
      <c r="A284" s="6"/>
      <c r="B284" s="6"/>
      <c r="C284" s="6"/>
      <c r="D284" s="6"/>
      <c r="E284" s="6"/>
      <c r="F284" s="6"/>
      <c r="G284" s="6"/>
      <c r="H284" s="6"/>
      <c r="I284" s="6"/>
      <c r="J284" s="6"/>
      <c r="K284" s="6"/>
      <c r="L284" s="6"/>
      <c r="M284" s="6"/>
      <c r="N284" s="6"/>
      <c r="O284" s="6"/>
      <c r="P284" s="6"/>
      <c r="Q284" s="6"/>
      <c r="R284" s="6"/>
      <c r="S284" s="6"/>
      <c r="T284" s="6"/>
    </row>
    <row r="285" spans="1:20" s="12" customFormat="1" x14ac:dyDescent="0.25">
      <c r="A285" s="6"/>
      <c r="B285" s="6"/>
      <c r="C285" s="6"/>
      <c r="D285" s="6"/>
      <c r="E285" s="6"/>
      <c r="F285" s="6"/>
      <c r="G285" s="6"/>
      <c r="H285" s="6"/>
      <c r="I285" s="6"/>
      <c r="J285" s="6"/>
      <c r="K285" s="6"/>
      <c r="L285" s="6"/>
      <c r="M285" s="6"/>
      <c r="N285" s="6"/>
      <c r="O285" s="6"/>
      <c r="P285" s="6"/>
      <c r="Q285" s="6"/>
      <c r="R285" s="6"/>
      <c r="S285" s="6"/>
      <c r="T285" s="6"/>
    </row>
    <row r="286" spans="1:20" s="12" customFormat="1" x14ac:dyDescent="0.25">
      <c r="A286" s="6"/>
      <c r="B286" s="6"/>
      <c r="C286" s="6"/>
      <c r="D286" s="6"/>
      <c r="E286" s="6"/>
      <c r="F286" s="6"/>
      <c r="G286" s="6"/>
      <c r="H286" s="6"/>
      <c r="I286" s="6"/>
      <c r="J286" s="6"/>
      <c r="K286" s="6"/>
      <c r="L286" s="6"/>
      <c r="M286" s="6"/>
      <c r="N286" s="6"/>
      <c r="O286" s="6"/>
      <c r="P286" s="6"/>
      <c r="Q286" s="6"/>
      <c r="R286" s="6"/>
      <c r="S286" s="6"/>
      <c r="T286" s="6"/>
    </row>
    <row r="287" spans="1:20" s="12" customFormat="1" x14ac:dyDescent="0.25">
      <c r="A287" s="6"/>
      <c r="B287" s="6"/>
      <c r="C287" s="6"/>
      <c r="D287" s="6"/>
      <c r="E287" s="6"/>
      <c r="F287" s="6"/>
      <c r="G287" s="6"/>
      <c r="H287" s="6"/>
      <c r="I287" s="6"/>
      <c r="J287" s="6"/>
      <c r="K287" s="6"/>
      <c r="L287" s="6"/>
      <c r="M287" s="6"/>
      <c r="N287" s="6"/>
      <c r="O287" s="6"/>
      <c r="P287" s="6"/>
      <c r="Q287" s="6"/>
      <c r="R287" s="6"/>
      <c r="S287" s="6"/>
      <c r="T287" s="6"/>
    </row>
    <row r="288" spans="1:20" s="12" customFormat="1" x14ac:dyDescent="0.25">
      <c r="A288" s="6"/>
      <c r="B288" s="6"/>
      <c r="C288" s="6"/>
      <c r="D288" s="6"/>
      <c r="E288" s="6"/>
      <c r="F288" s="6"/>
      <c r="G288" s="6"/>
      <c r="H288" s="6"/>
      <c r="I288" s="6"/>
      <c r="J288" s="6"/>
      <c r="K288" s="6"/>
      <c r="L288" s="6"/>
      <c r="M288" s="6"/>
      <c r="N288" s="6"/>
      <c r="O288" s="6"/>
      <c r="P288" s="6"/>
      <c r="Q288" s="6"/>
      <c r="R288" s="6"/>
      <c r="S288" s="6"/>
      <c r="T288" s="6"/>
    </row>
    <row r="289" spans="1:20" s="12" customFormat="1" x14ac:dyDescent="0.25">
      <c r="A289" s="6"/>
      <c r="B289" s="6"/>
      <c r="C289" s="6"/>
      <c r="D289" s="6"/>
      <c r="E289" s="6"/>
      <c r="F289" s="6"/>
      <c r="G289" s="6"/>
      <c r="H289" s="6"/>
      <c r="I289" s="6"/>
      <c r="J289" s="6"/>
      <c r="K289" s="6"/>
      <c r="L289" s="6"/>
      <c r="M289" s="6"/>
      <c r="N289" s="6"/>
      <c r="O289" s="6"/>
      <c r="P289" s="6"/>
      <c r="Q289" s="6"/>
      <c r="R289" s="6"/>
      <c r="S289" s="6"/>
      <c r="T289" s="6"/>
    </row>
    <row r="290" spans="1:20" s="12" customFormat="1" x14ac:dyDescent="0.25">
      <c r="A290" s="6"/>
      <c r="B290" s="6"/>
      <c r="C290" s="6"/>
      <c r="D290" s="6"/>
      <c r="E290" s="6"/>
      <c r="F290" s="6"/>
      <c r="G290" s="6"/>
      <c r="H290" s="6"/>
      <c r="I290" s="6"/>
      <c r="J290" s="6"/>
      <c r="K290" s="6"/>
      <c r="L290" s="6"/>
      <c r="M290" s="6"/>
      <c r="N290" s="6"/>
      <c r="O290" s="6"/>
      <c r="P290" s="6"/>
      <c r="Q290" s="6"/>
      <c r="R290" s="6"/>
      <c r="S290" s="6"/>
      <c r="T290" s="6"/>
    </row>
    <row r="291" spans="1:20" s="12" customFormat="1" x14ac:dyDescent="0.25">
      <c r="A291" s="6"/>
      <c r="B291" s="6"/>
      <c r="C291" s="6"/>
      <c r="D291" s="6"/>
      <c r="E291" s="6"/>
      <c r="F291" s="6"/>
      <c r="G291" s="6"/>
      <c r="H291" s="6"/>
      <c r="I291" s="6"/>
      <c r="J291" s="6"/>
      <c r="K291" s="6"/>
      <c r="L291" s="6"/>
      <c r="M291" s="6"/>
      <c r="N291" s="6"/>
      <c r="O291" s="6"/>
      <c r="P291" s="6"/>
      <c r="Q291" s="6"/>
      <c r="R291" s="6"/>
      <c r="S291" s="6"/>
      <c r="T291" s="6"/>
    </row>
    <row r="292" spans="1:20" s="12" customFormat="1" x14ac:dyDescent="0.25">
      <c r="A292" s="6"/>
      <c r="B292" s="6"/>
      <c r="C292" s="6"/>
      <c r="D292" s="6"/>
      <c r="E292" s="6"/>
      <c r="F292" s="6"/>
      <c r="G292" s="6"/>
      <c r="H292" s="6"/>
      <c r="I292" s="6"/>
      <c r="J292" s="6"/>
      <c r="K292" s="6"/>
      <c r="L292" s="6"/>
      <c r="M292" s="6"/>
      <c r="N292" s="6"/>
      <c r="O292" s="6"/>
      <c r="P292" s="6"/>
      <c r="Q292" s="6"/>
      <c r="R292" s="6"/>
      <c r="S292" s="6"/>
      <c r="T292" s="6"/>
    </row>
    <row r="293" spans="1:20" s="12" customFormat="1" x14ac:dyDescent="0.25">
      <c r="A293" s="6"/>
      <c r="B293" s="6"/>
      <c r="C293" s="6"/>
      <c r="D293" s="6"/>
      <c r="E293" s="6"/>
      <c r="F293" s="6"/>
      <c r="G293" s="6"/>
      <c r="H293" s="6"/>
      <c r="I293" s="6"/>
      <c r="J293" s="6"/>
      <c r="K293" s="6"/>
      <c r="L293" s="6"/>
      <c r="M293" s="6"/>
      <c r="N293" s="6"/>
      <c r="O293" s="6"/>
      <c r="P293" s="6"/>
      <c r="Q293" s="6"/>
      <c r="R293" s="6"/>
      <c r="S293" s="6"/>
      <c r="T293" s="6"/>
    </row>
    <row r="294" spans="1:20" s="12" customFormat="1" x14ac:dyDescent="0.25">
      <c r="A294" s="6"/>
      <c r="B294" s="6"/>
      <c r="C294" s="6"/>
      <c r="D294" s="6"/>
      <c r="E294" s="6"/>
      <c r="F294" s="6"/>
      <c r="G294" s="6"/>
      <c r="H294" s="6"/>
      <c r="I294" s="6"/>
      <c r="J294" s="6"/>
      <c r="K294" s="6"/>
      <c r="L294" s="6"/>
      <c r="M294" s="6"/>
      <c r="N294" s="6"/>
      <c r="O294" s="6"/>
      <c r="P294" s="6"/>
      <c r="Q294" s="6"/>
      <c r="R294" s="6"/>
      <c r="S294" s="6"/>
      <c r="T294" s="6"/>
    </row>
    <row r="295" spans="1:20" s="12" customFormat="1" x14ac:dyDescent="0.25">
      <c r="A295" s="6"/>
      <c r="B295" s="6"/>
      <c r="C295" s="6"/>
      <c r="D295" s="6"/>
      <c r="E295" s="6"/>
      <c r="F295" s="6"/>
      <c r="G295" s="6"/>
      <c r="H295" s="6"/>
      <c r="I295" s="6"/>
      <c r="J295" s="6"/>
      <c r="K295" s="6"/>
      <c r="L295" s="6"/>
      <c r="M295" s="6"/>
      <c r="N295" s="6"/>
      <c r="O295" s="6"/>
      <c r="P295" s="6"/>
      <c r="Q295" s="6"/>
      <c r="R295" s="6"/>
      <c r="S295" s="6"/>
      <c r="T295" s="6"/>
    </row>
    <row r="296" spans="1:20" s="12" customFormat="1" x14ac:dyDescent="0.25">
      <c r="A296" s="6"/>
      <c r="B296" s="6"/>
      <c r="C296" s="6"/>
      <c r="D296" s="6"/>
      <c r="E296" s="6"/>
      <c r="F296" s="6"/>
      <c r="G296" s="6"/>
      <c r="H296" s="6"/>
      <c r="I296" s="6"/>
      <c r="J296" s="6"/>
      <c r="K296" s="6"/>
      <c r="L296" s="6"/>
      <c r="M296" s="6"/>
      <c r="N296" s="6"/>
      <c r="O296" s="6"/>
      <c r="P296" s="6"/>
      <c r="Q296" s="6"/>
      <c r="R296" s="6"/>
      <c r="S296" s="6"/>
      <c r="T296" s="6"/>
    </row>
    <row r="297" spans="1:20" s="12" customFormat="1" x14ac:dyDescent="0.25">
      <c r="A297" s="6"/>
      <c r="B297" s="6"/>
      <c r="C297" s="6"/>
      <c r="D297" s="6"/>
      <c r="E297" s="6"/>
      <c r="F297" s="6"/>
      <c r="G297" s="6"/>
      <c r="H297" s="6"/>
      <c r="I297" s="6"/>
      <c r="J297" s="6"/>
      <c r="K297" s="6"/>
      <c r="L297" s="6"/>
      <c r="M297" s="6"/>
      <c r="N297" s="6"/>
      <c r="O297" s="6"/>
      <c r="P297" s="6"/>
      <c r="Q297" s="6"/>
      <c r="R297" s="6"/>
      <c r="S297" s="6"/>
      <c r="T297" s="6"/>
    </row>
    <row r="298" spans="1:20" s="12" customFormat="1" x14ac:dyDescent="0.25">
      <c r="A298" s="6"/>
      <c r="B298" s="6"/>
      <c r="C298" s="6"/>
      <c r="D298" s="6"/>
      <c r="E298" s="6"/>
      <c r="F298" s="6"/>
      <c r="G298" s="6"/>
      <c r="H298" s="6"/>
      <c r="I298" s="6"/>
      <c r="J298" s="6"/>
      <c r="K298" s="6"/>
      <c r="L298" s="6"/>
      <c r="M298" s="6"/>
      <c r="N298" s="6"/>
      <c r="O298" s="6"/>
      <c r="P298" s="6"/>
      <c r="Q298" s="6"/>
      <c r="R298" s="6"/>
      <c r="S298" s="6"/>
      <c r="T298" s="6"/>
    </row>
    <row r="299" spans="1:20" s="12" customFormat="1" x14ac:dyDescent="0.25">
      <c r="A299" s="6"/>
      <c r="B299" s="6"/>
      <c r="C299" s="6"/>
      <c r="D299" s="6"/>
      <c r="E299" s="6"/>
      <c r="F299" s="6"/>
      <c r="G299" s="6"/>
      <c r="H299" s="6"/>
      <c r="I299" s="6"/>
      <c r="J299" s="6"/>
      <c r="K299" s="6"/>
      <c r="L299" s="6"/>
      <c r="M299" s="6"/>
      <c r="N299" s="6"/>
      <c r="O299" s="6"/>
      <c r="P299" s="6"/>
      <c r="Q299" s="6"/>
      <c r="R299" s="6"/>
      <c r="S299" s="6"/>
      <c r="T299" s="6"/>
    </row>
    <row r="300" spans="1:20" s="12" customFormat="1" x14ac:dyDescent="0.25">
      <c r="A300" s="6"/>
      <c r="B300" s="6"/>
      <c r="C300" s="6"/>
      <c r="D300" s="6"/>
      <c r="E300" s="6"/>
      <c r="F300" s="6"/>
      <c r="G300" s="6"/>
      <c r="H300" s="6"/>
      <c r="I300" s="6"/>
      <c r="J300" s="6"/>
      <c r="K300" s="6"/>
      <c r="L300" s="6"/>
      <c r="M300" s="6"/>
      <c r="N300" s="6"/>
      <c r="O300" s="6"/>
      <c r="P300" s="6"/>
      <c r="Q300" s="6"/>
      <c r="R300" s="6"/>
      <c r="S300" s="6"/>
      <c r="T300" s="6"/>
    </row>
    <row r="301" spans="1:20" s="12" customFormat="1" x14ac:dyDescent="0.25">
      <c r="A301" s="6"/>
      <c r="B301" s="6"/>
      <c r="C301" s="6"/>
      <c r="D301" s="6"/>
      <c r="E301" s="6"/>
      <c r="F301" s="6"/>
      <c r="G301" s="6"/>
      <c r="H301" s="6"/>
      <c r="I301" s="6"/>
      <c r="J301" s="6"/>
      <c r="K301" s="6"/>
      <c r="L301" s="6"/>
      <c r="M301" s="6"/>
      <c r="N301" s="6"/>
      <c r="O301" s="6"/>
      <c r="P301" s="6"/>
      <c r="Q301" s="6"/>
      <c r="R301" s="6"/>
      <c r="S301" s="6"/>
      <c r="T301" s="6"/>
    </row>
    <row r="302" spans="1:20" s="12" customFormat="1" x14ac:dyDescent="0.25">
      <c r="A302" s="6"/>
      <c r="B302" s="6"/>
      <c r="C302" s="6"/>
      <c r="D302" s="6"/>
      <c r="E302" s="6"/>
      <c r="F302" s="6"/>
      <c r="G302" s="6"/>
      <c r="H302" s="6"/>
      <c r="I302" s="6"/>
      <c r="J302" s="6"/>
      <c r="K302" s="6"/>
      <c r="L302" s="6"/>
      <c r="M302" s="6"/>
      <c r="N302" s="6"/>
      <c r="O302" s="6"/>
      <c r="P302" s="6"/>
      <c r="Q302" s="6"/>
      <c r="R302" s="6"/>
      <c r="S302" s="6"/>
      <c r="T302" s="6"/>
    </row>
    <row r="303" spans="1:20" s="12" customFormat="1" x14ac:dyDescent="0.25">
      <c r="A303" s="6"/>
      <c r="B303" s="6"/>
      <c r="C303" s="6"/>
      <c r="D303" s="6"/>
      <c r="E303" s="6"/>
      <c r="F303" s="6"/>
      <c r="G303" s="6"/>
      <c r="H303" s="6"/>
      <c r="I303" s="6"/>
      <c r="J303" s="6"/>
      <c r="K303" s="6"/>
      <c r="L303" s="6"/>
      <c r="M303" s="6"/>
      <c r="N303" s="6"/>
      <c r="O303" s="6"/>
      <c r="P303" s="6"/>
      <c r="Q303" s="6"/>
      <c r="R303" s="6"/>
      <c r="S303" s="6"/>
      <c r="T303" s="6"/>
    </row>
    <row r="304" spans="1:20" s="12" customFormat="1" x14ac:dyDescent="0.25">
      <c r="A304" s="6"/>
      <c r="B304" s="6"/>
      <c r="C304" s="6"/>
      <c r="D304" s="6"/>
      <c r="E304" s="6"/>
      <c r="F304" s="6"/>
      <c r="G304" s="6"/>
      <c r="H304" s="6"/>
      <c r="I304" s="6"/>
      <c r="J304" s="6"/>
      <c r="K304" s="6"/>
      <c r="L304" s="6"/>
      <c r="M304" s="6"/>
      <c r="N304" s="6"/>
      <c r="O304" s="6"/>
      <c r="P304" s="6"/>
      <c r="Q304" s="6"/>
      <c r="R304" s="6"/>
      <c r="S304" s="6"/>
      <c r="T304" s="6"/>
    </row>
    <row r="305" spans="1:20" s="12" customFormat="1" x14ac:dyDescent="0.25">
      <c r="A305" s="6"/>
      <c r="B305" s="6"/>
      <c r="C305" s="6"/>
      <c r="D305" s="6"/>
      <c r="E305" s="6"/>
      <c r="F305" s="6"/>
      <c r="G305" s="6"/>
      <c r="H305" s="6"/>
      <c r="I305" s="6"/>
      <c r="J305" s="6"/>
      <c r="K305" s="6"/>
      <c r="L305" s="6"/>
      <c r="M305" s="6"/>
      <c r="N305" s="6"/>
      <c r="O305" s="6"/>
      <c r="P305" s="6"/>
      <c r="Q305" s="6"/>
      <c r="R305" s="6"/>
      <c r="S305" s="6"/>
      <c r="T305" s="6"/>
    </row>
    <row r="306" spans="1:20" s="12" customFormat="1" x14ac:dyDescent="0.25">
      <c r="A306" s="6"/>
      <c r="B306" s="6"/>
      <c r="C306" s="6"/>
      <c r="D306" s="6"/>
      <c r="E306" s="6"/>
      <c r="F306" s="6"/>
      <c r="G306" s="6"/>
      <c r="H306" s="6"/>
      <c r="I306" s="6"/>
      <c r="J306" s="6"/>
      <c r="K306" s="6"/>
      <c r="L306" s="6"/>
      <c r="M306" s="6"/>
      <c r="N306" s="6"/>
      <c r="O306" s="6"/>
      <c r="P306" s="6"/>
      <c r="Q306" s="6"/>
      <c r="R306" s="6"/>
      <c r="S306" s="6"/>
      <c r="T306" s="6"/>
    </row>
    <row r="307" spans="1:20" s="12" customFormat="1" x14ac:dyDescent="0.25">
      <c r="A307" s="6"/>
      <c r="B307" s="6"/>
      <c r="C307" s="6"/>
      <c r="D307" s="6"/>
      <c r="E307" s="6"/>
      <c r="F307" s="6"/>
      <c r="G307" s="6"/>
      <c r="H307" s="6"/>
      <c r="I307" s="6"/>
      <c r="J307" s="6"/>
      <c r="K307" s="6"/>
      <c r="L307" s="6"/>
      <c r="M307" s="6"/>
      <c r="N307" s="6"/>
      <c r="O307" s="6"/>
      <c r="P307" s="6"/>
      <c r="Q307" s="6"/>
      <c r="R307" s="6"/>
      <c r="S307" s="6"/>
      <c r="T307" s="6"/>
    </row>
    <row r="308" spans="1:20" s="12" customFormat="1" x14ac:dyDescent="0.25">
      <c r="A308" s="6"/>
      <c r="B308" s="6"/>
      <c r="C308" s="6"/>
      <c r="D308" s="6"/>
      <c r="E308" s="6"/>
      <c r="F308" s="6"/>
      <c r="G308" s="6"/>
      <c r="H308" s="6"/>
      <c r="I308" s="6"/>
      <c r="J308" s="6"/>
      <c r="K308" s="6"/>
      <c r="L308" s="6"/>
      <c r="M308" s="6"/>
      <c r="N308" s="6"/>
      <c r="O308" s="6"/>
      <c r="P308" s="6"/>
      <c r="Q308" s="6"/>
      <c r="R308" s="6"/>
      <c r="S308" s="6"/>
      <c r="T308" s="6"/>
    </row>
    <row r="309" spans="1:20" s="12" customFormat="1" x14ac:dyDescent="0.25">
      <c r="A309" s="6"/>
      <c r="B309" s="6"/>
      <c r="C309" s="6"/>
      <c r="D309" s="6"/>
      <c r="E309" s="6"/>
      <c r="F309" s="6"/>
      <c r="G309" s="6"/>
      <c r="H309" s="6"/>
      <c r="I309" s="6"/>
      <c r="J309" s="6"/>
      <c r="K309" s="6"/>
      <c r="L309" s="6"/>
      <c r="M309" s="6"/>
      <c r="N309" s="6"/>
      <c r="O309" s="6"/>
      <c r="P309" s="6"/>
      <c r="Q309" s="6"/>
      <c r="R309" s="6"/>
      <c r="S309" s="6"/>
      <c r="T309" s="6"/>
    </row>
    <row r="310" spans="1:20" s="12" customFormat="1" x14ac:dyDescent="0.25">
      <c r="A310" s="6"/>
      <c r="B310" s="6"/>
      <c r="C310" s="6"/>
      <c r="D310" s="6"/>
      <c r="E310" s="6"/>
      <c r="F310" s="6"/>
      <c r="G310" s="6"/>
      <c r="H310" s="6"/>
      <c r="I310" s="6"/>
      <c r="J310" s="6"/>
      <c r="K310" s="6"/>
      <c r="L310" s="6"/>
      <c r="M310" s="6"/>
      <c r="N310" s="6"/>
      <c r="O310" s="6"/>
      <c r="P310" s="6"/>
      <c r="Q310" s="6"/>
      <c r="R310" s="6"/>
      <c r="S310" s="6"/>
      <c r="T310" s="6"/>
    </row>
    <row r="311" spans="1:20" s="12" customFormat="1" x14ac:dyDescent="0.25">
      <c r="A311" s="6"/>
      <c r="B311" s="6"/>
      <c r="C311" s="6"/>
      <c r="D311" s="6"/>
      <c r="E311" s="6"/>
      <c r="F311" s="6"/>
      <c r="G311" s="6"/>
      <c r="H311" s="6"/>
      <c r="I311" s="6"/>
      <c r="J311" s="6"/>
      <c r="K311" s="6"/>
      <c r="L311" s="6"/>
      <c r="M311" s="6"/>
      <c r="N311" s="6"/>
      <c r="O311" s="6"/>
      <c r="P311" s="6"/>
      <c r="Q311" s="6"/>
      <c r="R311" s="6"/>
      <c r="S311" s="6"/>
      <c r="T311" s="6"/>
    </row>
    <row r="312" spans="1:20" s="12" customFormat="1" x14ac:dyDescent="0.25">
      <c r="A312" s="6"/>
      <c r="B312" s="6"/>
      <c r="C312" s="6"/>
      <c r="D312" s="6"/>
      <c r="E312" s="6"/>
      <c r="F312" s="6"/>
      <c r="G312" s="6"/>
      <c r="H312" s="6"/>
      <c r="I312" s="6"/>
      <c r="J312" s="6"/>
      <c r="K312" s="6"/>
      <c r="L312" s="6"/>
      <c r="M312" s="6"/>
      <c r="N312" s="6"/>
      <c r="O312" s="6"/>
      <c r="P312" s="6"/>
      <c r="Q312" s="6"/>
      <c r="R312" s="6"/>
      <c r="S312" s="6"/>
      <c r="T312" s="6"/>
    </row>
    <row r="313" spans="1:20" s="12" customFormat="1" x14ac:dyDescent="0.25">
      <c r="A313" s="6"/>
      <c r="B313" s="6"/>
      <c r="C313" s="6"/>
      <c r="D313" s="6"/>
      <c r="E313" s="6"/>
      <c r="F313" s="6"/>
      <c r="G313" s="6"/>
      <c r="H313" s="6"/>
      <c r="I313" s="6"/>
      <c r="J313" s="6"/>
      <c r="K313" s="6"/>
      <c r="L313" s="6"/>
      <c r="M313" s="6"/>
      <c r="N313" s="6"/>
      <c r="O313" s="6"/>
      <c r="P313" s="6"/>
      <c r="Q313" s="6"/>
      <c r="R313" s="6"/>
      <c r="S313" s="6"/>
      <c r="T313" s="6"/>
    </row>
    <row r="314" spans="1:20" s="12" customFormat="1" x14ac:dyDescent="0.25">
      <c r="A314" s="6"/>
      <c r="B314" s="6"/>
      <c r="C314" s="6"/>
      <c r="D314" s="6"/>
      <c r="E314" s="6"/>
      <c r="F314" s="6"/>
      <c r="G314" s="6"/>
      <c r="H314" s="6"/>
      <c r="I314" s="6"/>
      <c r="J314" s="6"/>
      <c r="K314" s="6"/>
      <c r="L314" s="6"/>
      <c r="M314" s="6"/>
      <c r="N314" s="6"/>
      <c r="O314" s="6"/>
      <c r="P314" s="6"/>
      <c r="Q314" s="6"/>
      <c r="R314" s="6"/>
      <c r="S314" s="6"/>
      <c r="T314" s="6"/>
    </row>
    <row r="315" spans="1:20" s="12" customFormat="1" x14ac:dyDescent="0.25">
      <c r="A315" s="6"/>
      <c r="B315" s="6"/>
      <c r="C315" s="6"/>
      <c r="D315" s="6"/>
      <c r="E315" s="6"/>
      <c r="F315" s="6"/>
      <c r="G315" s="6"/>
      <c r="H315" s="6"/>
      <c r="I315" s="6"/>
      <c r="J315" s="6"/>
      <c r="K315" s="6"/>
      <c r="L315" s="6"/>
      <c r="M315" s="6"/>
      <c r="N315" s="6"/>
      <c r="O315" s="6"/>
      <c r="P315" s="6"/>
      <c r="Q315" s="6"/>
      <c r="R315" s="6"/>
      <c r="S315" s="6"/>
      <c r="T315" s="6"/>
    </row>
    <row r="316" spans="1:20" s="12" customFormat="1" x14ac:dyDescent="0.25">
      <c r="A316" s="6"/>
      <c r="B316" s="6"/>
      <c r="C316" s="6"/>
      <c r="D316" s="6"/>
      <c r="E316" s="6"/>
      <c r="F316" s="6"/>
      <c r="G316" s="6"/>
      <c r="H316" s="6"/>
      <c r="I316" s="6"/>
      <c r="J316" s="6"/>
      <c r="K316" s="6"/>
      <c r="L316" s="6"/>
      <c r="M316" s="6"/>
      <c r="N316" s="6"/>
      <c r="O316" s="6"/>
      <c r="P316" s="6"/>
      <c r="Q316" s="6"/>
      <c r="R316" s="6"/>
      <c r="S316" s="6"/>
      <c r="T316" s="6"/>
    </row>
    <row r="317" spans="1:20" s="12" customFormat="1" x14ac:dyDescent="0.25">
      <c r="A317" s="6"/>
      <c r="B317" s="6"/>
      <c r="C317" s="6"/>
      <c r="D317" s="6"/>
      <c r="E317" s="6"/>
      <c r="F317" s="6"/>
      <c r="G317" s="6"/>
      <c r="H317" s="6"/>
      <c r="I317" s="6"/>
      <c r="J317" s="6"/>
      <c r="K317" s="6"/>
      <c r="L317" s="6"/>
      <c r="M317" s="6"/>
      <c r="N317" s="6"/>
      <c r="O317" s="6"/>
      <c r="P317" s="6"/>
      <c r="Q317" s="6"/>
      <c r="R317" s="6"/>
      <c r="S317" s="6"/>
      <c r="T317" s="6"/>
    </row>
    <row r="318" spans="1:20" s="12" customFormat="1" x14ac:dyDescent="0.25">
      <c r="A318" s="6"/>
      <c r="B318" s="6"/>
      <c r="C318" s="6"/>
      <c r="D318" s="6"/>
      <c r="E318" s="6"/>
      <c r="F318" s="6"/>
      <c r="G318" s="6"/>
      <c r="H318" s="6"/>
      <c r="I318" s="6"/>
      <c r="J318" s="6"/>
      <c r="K318" s="6"/>
      <c r="L318" s="6"/>
      <c r="M318" s="6"/>
      <c r="N318" s="6"/>
      <c r="O318" s="6"/>
      <c r="P318" s="6"/>
      <c r="Q318" s="6"/>
      <c r="R318" s="6"/>
      <c r="S318" s="6"/>
      <c r="T318" s="6"/>
    </row>
    <row r="319" spans="1:20" s="12" customFormat="1" x14ac:dyDescent="0.25">
      <c r="A319" s="6"/>
      <c r="B319" s="6"/>
      <c r="C319" s="6"/>
      <c r="D319" s="6"/>
      <c r="E319" s="6"/>
      <c r="F319" s="6"/>
      <c r="G319" s="6"/>
      <c r="H319" s="6"/>
      <c r="I319" s="6"/>
      <c r="J319" s="6"/>
      <c r="K319" s="6"/>
      <c r="L319" s="6"/>
      <c r="M319" s="6"/>
      <c r="N319" s="6"/>
      <c r="O319" s="6"/>
      <c r="P319" s="6"/>
      <c r="Q319" s="6"/>
      <c r="R319" s="6"/>
      <c r="S319" s="6"/>
      <c r="T319" s="6"/>
    </row>
    <row r="320" spans="1:20" s="12" customFormat="1" x14ac:dyDescent="0.25">
      <c r="A320" s="6"/>
      <c r="B320" s="6"/>
      <c r="C320" s="6"/>
      <c r="D320" s="6"/>
      <c r="E320" s="6"/>
      <c r="F320" s="6"/>
      <c r="G320" s="6"/>
      <c r="H320" s="6"/>
      <c r="I320" s="6"/>
      <c r="J320" s="6"/>
      <c r="K320" s="6"/>
      <c r="L320" s="6"/>
      <c r="M320" s="6"/>
      <c r="N320" s="6"/>
      <c r="O320" s="6"/>
      <c r="P320" s="6"/>
      <c r="Q320" s="6"/>
      <c r="R320" s="6"/>
      <c r="S320" s="6"/>
      <c r="T320" s="6"/>
    </row>
    <row r="321" spans="1:20" s="12" customFormat="1" x14ac:dyDescent="0.25">
      <c r="A321" s="6"/>
      <c r="B321" s="6"/>
      <c r="C321" s="6"/>
      <c r="D321" s="6"/>
      <c r="E321" s="6"/>
      <c r="F321" s="6"/>
      <c r="G321" s="6"/>
      <c r="H321" s="6"/>
      <c r="I321" s="6"/>
      <c r="J321" s="6"/>
      <c r="K321" s="6"/>
      <c r="L321" s="6"/>
      <c r="M321" s="6"/>
      <c r="N321" s="6"/>
      <c r="O321" s="6"/>
      <c r="P321" s="6"/>
      <c r="Q321" s="6"/>
      <c r="R321" s="6"/>
      <c r="S321" s="6"/>
      <c r="T321" s="6"/>
    </row>
    <row r="322" spans="1:20" s="12" customFormat="1" x14ac:dyDescent="0.25">
      <c r="A322" s="6"/>
      <c r="B322" s="6"/>
      <c r="C322" s="6"/>
      <c r="D322" s="6"/>
      <c r="E322" s="6"/>
      <c r="F322" s="6"/>
      <c r="G322" s="6"/>
      <c r="H322" s="6"/>
      <c r="I322" s="6"/>
      <c r="J322" s="6"/>
      <c r="K322" s="6"/>
      <c r="L322" s="6"/>
      <c r="M322" s="6"/>
      <c r="N322" s="6"/>
      <c r="O322" s="6"/>
      <c r="P322" s="6"/>
      <c r="Q322" s="6"/>
      <c r="R322" s="6"/>
      <c r="S322" s="6"/>
      <c r="T322" s="6"/>
    </row>
    <row r="323" spans="1:20" s="12" customFormat="1" x14ac:dyDescent="0.25">
      <c r="A323" s="6"/>
      <c r="B323" s="6"/>
      <c r="C323" s="6"/>
      <c r="D323" s="6"/>
      <c r="E323" s="6"/>
      <c r="F323" s="6"/>
      <c r="G323" s="6"/>
      <c r="H323" s="6"/>
      <c r="I323" s="6"/>
      <c r="J323" s="6"/>
      <c r="K323" s="6"/>
      <c r="L323" s="6"/>
      <c r="M323" s="6"/>
      <c r="N323" s="6"/>
      <c r="O323" s="6"/>
      <c r="P323" s="6"/>
      <c r="Q323" s="6"/>
      <c r="R323" s="6"/>
      <c r="S323" s="6"/>
      <c r="T323" s="6"/>
    </row>
    <row r="324" spans="1:20" s="12" customFormat="1" x14ac:dyDescent="0.25">
      <c r="A324" s="6"/>
      <c r="B324" s="6"/>
      <c r="C324" s="6"/>
      <c r="D324" s="6"/>
      <c r="E324" s="6"/>
      <c r="F324" s="6"/>
      <c r="G324" s="6"/>
      <c r="H324" s="6"/>
      <c r="I324" s="6"/>
      <c r="J324" s="6"/>
      <c r="K324" s="6"/>
      <c r="L324" s="6"/>
      <c r="M324" s="6"/>
      <c r="N324" s="6"/>
      <c r="O324" s="6"/>
      <c r="P324" s="6"/>
      <c r="Q324" s="6"/>
      <c r="R324" s="6"/>
      <c r="S324" s="6"/>
      <c r="T324" s="6"/>
    </row>
    <row r="325" spans="1:20" s="12" customFormat="1" x14ac:dyDescent="0.25">
      <c r="A325" s="6"/>
      <c r="B325" s="6"/>
      <c r="C325" s="6"/>
      <c r="D325" s="6"/>
      <c r="E325" s="6"/>
      <c r="F325" s="6"/>
      <c r="G325" s="6"/>
      <c r="H325" s="6"/>
      <c r="I325" s="6"/>
      <c r="J325" s="6"/>
      <c r="K325" s="6"/>
      <c r="L325" s="6"/>
      <c r="M325" s="6"/>
      <c r="N325" s="6"/>
      <c r="O325" s="6"/>
      <c r="P325" s="6"/>
      <c r="Q325" s="6"/>
      <c r="R325" s="6"/>
      <c r="S325" s="6"/>
      <c r="T325" s="6"/>
    </row>
    <row r="326" spans="1:20" s="12" customFormat="1" x14ac:dyDescent="0.25">
      <c r="A326" s="6"/>
      <c r="B326" s="6"/>
      <c r="C326" s="6"/>
      <c r="D326" s="6"/>
      <c r="E326" s="6"/>
      <c r="F326" s="6"/>
      <c r="G326" s="6"/>
      <c r="H326" s="6"/>
      <c r="I326" s="6"/>
      <c r="J326" s="6"/>
      <c r="K326" s="6"/>
      <c r="L326" s="6"/>
      <c r="M326" s="6"/>
      <c r="N326" s="6"/>
      <c r="O326" s="6"/>
      <c r="P326" s="6"/>
      <c r="Q326" s="6"/>
      <c r="R326" s="6"/>
      <c r="S326" s="6"/>
      <c r="T326" s="6"/>
    </row>
    <row r="327" spans="1:20" s="12" customFormat="1" x14ac:dyDescent="0.25">
      <c r="A327" s="6"/>
      <c r="B327" s="6"/>
      <c r="C327" s="6"/>
      <c r="D327" s="6"/>
      <c r="E327" s="6"/>
      <c r="F327" s="6"/>
      <c r="G327" s="6"/>
      <c r="H327" s="6"/>
      <c r="I327" s="6"/>
      <c r="J327" s="6"/>
      <c r="K327" s="6"/>
      <c r="L327" s="6"/>
      <c r="M327" s="6"/>
      <c r="N327" s="6"/>
      <c r="O327" s="6"/>
      <c r="P327" s="6"/>
      <c r="Q327" s="6"/>
      <c r="R327" s="6"/>
      <c r="S327" s="6"/>
      <c r="T327" s="6"/>
    </row>
    <row r="328" spans="1:20" s="12" customFormat="1" x14ac:dyDescent="0.25">
      <c r="A328" s="6"/>
      <c r="B328" s="6"/>
      <c r="C328" s="6"/>
      <c r="D328" s="6"/>
      <c r="E328" s="6"/>
      <c r="F328" s="6"/>
      <c r="G328" s="6"/>
      <c r="H328" s="6"/>
      <c r="I328" s="6"/>
      <c r="J328" s="6"/>
      <c r="K328" s="6"/>
      <c r="L328" s="6"/>
      <c r="M328" s="6"/>
      <c r="N328" s="6"/>
      <c r="O328" s="6"/>
      <c r="P328" s="6"/>
      <c r="Q328" s="6"/>
      <c r="R328" s="6"/>
      <c r="S328" s="6"/>
      <c r="T328" s="6"/>
    </row>
    <row r="329" spans="1:20" s="12" customFormat="1" x14ac:dyDescent="0.25">
      <c r="A329" s="6"/>
      <c r="B329" s="6"/>
      <c r="C329" s="6"/>
      <c r="D329" s="6"/>
      <c r="E329" s="6"/>
      <c r="F329" s="6"/>
      <c r="G329" s="6"/>
      <c r="H329" s="6"/>
      <c r="I329" s="6"/>
      <c r="J329" s="6"/>
      <c r="K329" s="6"/>
      <c r="L329" s="6"/>
      <c r="M329" s="6"/>
      <c r="N329" s="6"/>
      <c r="O329" s="6"/>
      <c r="P329" s="6"/>
      <c r="Q329" s="6"/>
      <c r="R329" s="6"/>
      <c r="S329" s="6"/>
      <c r="T329" s="6"/>
    </row>
    <row r="330" spans="1:20" s="12" customFormat="1" x14ac:dyDescent="0.25">
      <c r="A330" s="6"/>
      <c r="B330" s="6"/>
      <c r="C330" s="6"/>
      <c r="D330" s="6"/>
      <c r="E330" s="6"/>
      <c r="F330" s="6"/>
      <c r="G330" s="6"/>
      <c r="H330" s="6"/>
      <c r="I330" s="6"/>
      <c r="J330" s="6"/>
      <c r="K330" s="6"/>
      <c r="L330" s="6"/>
      <c r="M330" s="6"/>
      <c r="N330" s="6"/>
      <c r="O330" s="6"/>
      <c r="P330" s="6"/>
      <c r="Q330" s="6"/>
      <c r="R330" s="6"/>
      <c r="S330" s="6"/>
      <c r="T330" s="6"/>
    </row>
    <row r="331" spans="1:20" s="12" customFormat="1" x14ac:dyDescent="0.25">
      <c r="A331" s="6"/>
      <c r="B331" s="6"/>
      <c r="C331" s="6"/>
      <c r="D331" s="6"/>
      <c r="E331" s="6"/>
      <c r="F331" s="6"/>
      <c r="G331" s="6"/>
      <c r="H331" s="6"/>
      <c r="I331" s="6"/>
      <c r="J331" s="6"/>
      <c r="K331" s="6"/>
      <c r="L331" s="6"/>
      <c r="M331" s="6"/>
      <c r="N331" s="6"/>
      <c r="O331" s="6"/>
      <c r="P331" s="6"/>
      <c r="Q331" s="6"/>
      <c r="R331" s="6"/>
      <c r="S331" s="6"/>
      <c r="T331" s="6"/>
    </row>
    <row r="332" spans="1:20" s="12" customFormat="1" x14ac:dyDescent="0.25">
      <c r="A332" s="6"/>
      <c r="B332" s="6"/>
      <c r="C332" s="6"/>
      <c r="D332" s="6"/>
      <c r="E332" s="6"/>
      <c r="F332" s="6"/>
      <c r="G332" s="6"/>
      <c r="H332" s="6"/>
      <c r="I332" s="6"/>
      <c r="J332" s="6"/>
      <c r="K332" s="6"/>
      <c r="L332" s="6"/>
      <c r="M332" s="6"/>
      <c r="N332" s="6"/>
      <c r="O332" s="6"/>
      <c r="P332" s="6"/>
      <c r="Q332" s="6"/>
      <c r="R332" s="6"/>
      <c r="S332" s="6"/>
      <c r="T332" s="6"/>
    </row>
    <row r="333" spans="1:20" s="12" customFormat="1" x14ac:dyDescent="0.25">
      <c r="A333" s="6"/>
      <c r="B333" s="6"/>
      <c r="C333" s="6"/>
      <c r="D333" s="6"/>
      <c r="E333" s="6"/>
      <c r="F333" s="6"/>
      <c r="G333" s="6"/>
      <c r="H333" s="6"/>
      <c r="I333" s="6"/>
      <c r="J333" s="6"/>
      <c r="K333" s="6"/>
      <c r="L333" s="6"/>
      <c r="M333" s="6"/>
      <c r="N333" s="6"/>
      <c r="O333" s="6"/>
      <c r="P333" s="6"/>
      <c r="Q333" s="6"/>
      <c r="R333" s="6"/>
      <c r="S333" s="6"/>
      <c r="T333" s="6"/>
    </row>
    <row r="334" spans="1:20" s="12" customFormat="1" x14ac:dyDescent="0.25">
      <c r="A334" s="6"/>
      <c r="B334" s="6"/>
      <c r="C334" s="6"/>
      <c r="D334" s="6"/>
      <c r="E334" s="6"/>
      <c r="F334" s="6"/>
      <c r="G334" s="6"/>
      <c r="H334" s="6"/>
      <c r="I334" s="6"/>
      <c r="J334" s="6"/>
      <c r="K334" s="6"/>
      <c r="L334" s="6"/>
      <c r="M334" s="6"/>
      <c r="N334" s="6"/>
      <c r="O334" s="6"/>
      <c r="P334" s="6"/>
      <c r="Q334" s="6"/>
      <c r="R334" s="6"/>
      <c r="S334" s="6"/>
      <c r="T334" s="6"/>
    </row>
    <row r="335" spans="1:20" s="12" customFormat="1" x14ac:dyDescent="0.25">
      <c r="A335" s="6"/>
      <c r="B335" s="6"/>
      <c r="C335" s="6"/>
      <c r="D335" s="6"/>
      <c r="E335" s="6"/>
      <c r="F335" s="6"/>
      <c r="G335" s="6"/>
      <c r="H335" s="6"/>
      <c r="I335" s="6"/>
      <c r="J335" s="6"/>
      <c r="K335" s="6"/>
      <c r="L335" s="6"/>
      <c r="M335" s="6"/>
      <c r="N335" s="6"/>
      <c r="O335" s="6"/>
      <c r="P335" s="6"/>
      <c r="Q335" s="6"/>
      <c r="R335" s="6"/>
      <c r="S335" s="6"/>
      <c r="T335" s="6"/>
    </row>
    <row r="336" spans="1:20" s="12" customFormat="1" x14ac:dyDescent="0.25">
      <c r="A336" s="6"/>
      <c r="B336" s="6"/>
      <c r="C336" s="6"/>
      <c r="D336" s="6"/>
      <c r="E336" s="6"/>
      <c r="F336" s="6"/>
      <c r="G336" s="6"/>
      <c r="H336" s="6"/>
      <c r="I336" s="6"/>
      <c r="J336" s="6"/>
      <c r="K336" s="6"/>
      <c r="L336" s="6"/>
      <c r="M336" s="6"/>
      <c r="N336" s="6"/>
      <c r="O336" s="6"/>
      <c r="P336" s="6"/>
      <c r="Q336" s="6"/>
      <c r="R336" s="6"/>
      <c r="S336" s="6"/>
      <c r="T336" s="6"/>
    </row>
    <row r="337" spans="1:20" s="12" customFormat="1" x14ac:dyDescent="0.25">
      <c r="A337" s="6"/>
      <c r="B337" s="6"/>
      <c r="C337" s="6"/>
      <c r="D337" s="6"/>
      <c r="E337" s="6"/>
      <c r="F337" s="6"/>
      <c r="G337" s="6"/>
      <c r="H337" s="6"/>
      <c r="I337" s="6"/>
      <c r="J337" s="6"/>
      <c r="K337" s="6"/>
      <c r="L337" s="6"/>
      <c r="M337" s="6"/>
      <c r="N337" s="6"/>
      <c r="O337" s="6"/>
      <c r="P337" s="6"/>
      <c r="Q337" s="6"/>
      <c r="R337" s="6"/>
      <c r="S337" s="6"/>
      <c r="T337" s="6"/>
    </row>
    <row r="338" spans="1:20" s="12" customFormat="1" x14ac:dyDescent="0.25">
      <c r="A338" s="6"/>
      <c r="B338" s="6"/>
      <c r="C338" s="6"/>
      <c r="D338" s="6"/>
      <c r="E338" s="6"/>
      <c r="F338" s="6"/>
      <c r="G338" s="6"/>
      <c r="H338" s="6"/>
      <c r="I338" s="6"/>
      <c r="J338" s="6"/>
      <c r="K338" s="6"/>
      <c r="L338" s="6"/>
      <c r="M338" s="6"/>
      <c r="N338" s="6"/>
      <c r="O338" s="6"/>
      <c r="P338" s="6"/>
      <c r="Q338" s="6"/>
      <c r="R338" s="6"/>
      <c r="S338" s="6"/>
      <c r="T338" s="6"/>
    </row>
    <row r="339" spans="1:20" s="12" customFormat="1" x14ac:dyDescent="0.25">
      <c r="A339" s="6"/>
      <c r="B339" s="6"/>
      <c r="C339" s="6"/>
      <c r="D339" s="6"/>
      <c r="E339" s="6"/>
      <c r="F339" s="6"/>
      <c r="G339" s="6"/>
      <c r="H339" s="6"/>
      <c r="I339" s="6"/>
      <c r="J339" s="6"/>
      <c r="K339" s="6"/>
      <c r="L339" s="6"/>
      <c r="M339" s="6"/>
      <c r="N339" s="6"/>
      <c r="O339" s="6"/>
      <c r="P339" s="6"/>
      <c r="Q339" s="6"/>
      <c r="R339" s="6"/>
      <c r="S339" s="6"/>
      <c r="T339" s="6"/>
    </row>
    <row r="340" spans="1:20" s="12" customFormat="1" x14ac:dyDescent="0.25">
      <c r="A340" s="6"/>
      <c r="B340" s="6"/>
      <c r="C340" s="6"/>
      <c r="D340" s="6"/>
      <c r="E340" s="6"/>
      <c r="F340" s="6"/>
      <c r="G340" s="6"/>
      <c r="H340" s="6"/>
      <c r="I340" s="6"/>
      <c r="J340" s="6"/>
      <c r="K340" s="6"/>
      <c r="L340" s="6"/>
      <c r="M340" s="6"/>
      <c r="N340" s="6"/>
      <c r="O340" s="6"/>
      <c r="P340" s="6"/>
      <c r="Q340" s="6"/>
      <c r="R340" s="6"/>
      <c r="S340" s="6"/>
      <c r="T340" s="6"/>
    </row>
    <row r="341" spans="1:20" s="12" customFormat="1" x14ac:dyDescent="0.25">
      <c r="A341" s="6"/>
      <c r="B341" s="6"/>
      <c r="C341" s="6"/>
      <c r="D341" s="6"/>
      <c r="E341" s="6"/>
      <c r="F341" s="6"/>
      <c r="G341" s="6"/>
      <c r="H341" s="6"/>
      <c r="I341" s="6"/>
      <c r="J341" s="6"/>
      <c r="K341" s="6"/>
      <c r="L341" s="6"/>
      <c r="M341" s="6"/>
      <c r="N341" s="6"/>
      <c r="O341" s="6"/>
      <c r="P341" s="6"/>
      <c r="Q341" s="6"/>
      <c r="R341" s="6"/>
      <c r="S341" s="6"/>
      <c r="T341" s="6"/>
    </row>
    <row r="342" spans="1:20" s="12" customFormat="1" x14ac:dyDescent="0.25">
      <c r="A342" s="6"/>
      <c r="B342" s="6"/>
      <c r="C342" s="6"/>
      <c r="D342" s="6"/>
      <c r="E342" s="6"/>
      <c r="F342" s="6"/>
      <c r="G342" s="6"/>
      <c r="H342" s="6"/>
      <c r="I342" s="6"/>
      <c r="J342" s="6"/>
      <c r="K342" s="6"/>
      <c r="L342" s="6"/>
      <c r="M342" s="6"/>
      <c r="N342" s="6"/>
      <c r="O342" s="6"/>
      <c r="P342" s="6"/>
      <c r="Q342" s="6"/>
      <c r="R342" s="6"/>
      <c r="S342" s="6"/>
      <c r="T342" s="6"/>
    </row>
    <row r="343" spans="1:20" s="12" customFormat="1" x14ac:dyDescent="0.25">
      <c r="A343" s="6"/>
      <c r="B343" s="6"/>
      <c r="C343" s="6"/>
      <c r="D343" s="6"/>
      <c r="E343" s="6"/>
      <c r="F343" s="6"/>
      <c r="G343" s="6"/>
      <c r="H343" s="6"/>
      <c r="I343" s="6"/>
      <c r="J343" s="6"/>
      <c r="K343" s="6"/>
      <c r="L343" s="6"/>
      <c r="M343" s="6"/>
      <c r="N343" s="6"/>
      <c r="O343" s="6"/>
      <c r="P343" s="6"/>
      <c r="Q343" s="6"/>
      <c r="R343" s="6"/>
      <c r="S343" s="6"/>
      <c r="T343" s="6"/>
    </row>
    <row r="344" spans="1:20" s="12" customFormat="1" x14ac:dyDescent="0.25">
      <c r="A344" s="6"/>
      <c r="B344" s="6"/>
      <c r="C344" s="6"/>
      <c r="D344" s="6"/>
      <c r="E344" s="6"/>
      <c r="F344" s="6"/>
      <c r="G344" s="6"/>
      <c r="H344" s="6"/>
      <c r="I344" s="6"/>
      <c r="J344" s="6"/>
      <c r="K344" s="6"/>
      <c r="L344" s="6"/>
      <c r="M344" s="6"/>
      <c r="N344" s="6"/>
      <c r="O344" s="6"/>
      <c r="P344" s="6"/>
      <c r="Q344" s="6"/>
      <c r="R344" s="6"/>
      <c r="S344" s="6"/>
      <c r="T344" s="6"/>
    </row>
    <row r="345" spans="1:20" s="12" customFormat="1" x14ac:dyDescent="0.25">
      <c r="A345" s="6"/>
      <c r="B345" s="6"/>
      <c r="C345" s="6"/>
      <c r="D345" s="6"/>
      <c r="E345" s="6"/>
      <c r="F345" s="6"/>
      <c r="G345" s="6"/>
      <c r="H345" s="6"/>
      <c r="I345" s="6"/>
      <c r="J345" s="6"/>
      <c r="K345" s="6"/>
      <c r="L345" s="6"/>
      <c r="M345" s="6"/>
      <c r="N345" s="6"/>
      <c r="O345" s="6"/>
      <c r="P345" s="6"/>
      <c r="Q345" s="6"/>
      <c r="R345" s="6"/>
      <c r="S345" s="6"/>
      <c r="T345" s="6"/>
    </row>
    <row r="346" spans="1:20" s="12" customFormat="1" x14ac:dyDescent="0.25">
      <c r="A346" s="6"/>
      <c r="B346" s="6"/>
      <c r="C346" s="6"/>
      <c r="D346" s="6"/>
      <c r="E346" s="6"/>
      <c r="F346" s="6"/>
      <c r="G346" s="6"/>
      <c r="H346" s="6"/>
      <c r="I346" s="6"/>
      <c r="J346" s="6"/>
      <c r="K346" s="6"/>
      <c r="L346" s="6"/>
      <c r="M346" s="6"/>
      <c r="N346" s="6"/>
      <c r="O346" s="6"/>
      <c r="P346" s="6"/>
      <c r="Q346" s="6"/>
      <c r="R346" s="6"/>
      <c r="S346" s="6"/>
      <c r="T346" s="6"/>
    </row>
    <row r="347" spans="1:20" s="12" customFormat="1" x14ac:dyDescent="0.25">
      <c r="A347" s="6"/>
      <c r="B347" s="6"/>
      <c r="C347" s="6"/>
      <c r="D347" s="6"/>
      <c r="E347" s="6"/>
      <c r="F347" s="6"/>
      <c r="G347" s="6"/>
      <c r="H347" s="6"/>
      <c r="I347" s="6"/>
      <c r="J347" s="6"/>
      <c r="K347" s="6"/>
      <c r="L347" s="6"/>
      <c r="M347" s="6"/>
      <c r="N347" s="6"/>
      <c r="O347" s="6"/>
      <c r="P347" s="6"/>
      <c r="Q347" s="6"/>
      <c r="R347" s="6"/>
      <c r="S347" s="6"/>
      <c r="T347" s="6"/>
    </row>
    <row r="348" spans="1:20" s="12" customFormat="1" x14ac:dyDescent="0.25">
      <c r="A348" s="6"/>
      <c r="B348" s="6"/>
      <c r="C348" s="6"/>
      <c r="D348" s="6"/>
      <c r="E348" s="6"/>
      <c r="F348" s="6"/>
      <c r="G348" s="6"/>
      <c r="H348" s="6"/>
      <c r="I348" s="6"/>
      <c r="J348" s="6"/>
      <c r="K348" s="6"/>
      <c r="L348" s="6"/>
      <c r="M348" s="6"/>
      <c r="N348" s="6"/>
      <c r="O348" s="6"/>
      <c r="P348" s="6"/>
      <c r="Q348" s="6"/>
      <c r="R348" s="6"/>
      <c r="S348" s="6"/>
      <c r="T348" s="6"/>
    </row>
    <row r="349" spans="1:20" s="12" customFormat="1" x14ac:dyDescent="0.25">
      <c r="A349" s="6"/>
      <c r="B349" s="6"/>
      <c r="C349" s="6"/>
      <c r="D349" s="6"/>
      <c r="E349" s="6"/>
      <c r="F349" s="6"/>
      <c r="G349" s="6"/>
      <c r="H349" s="6"/>
      <c r="I349" s="6"/>
      <c r="J349" s="6"/>
      <c r="K349" s="6"/>
      <c r="L349" s="6"/>
      <c r="M349" s="6"/>
      <c r="N349" s="6"/>
      <c r="O349" s="6"/>
      <c r="P349" s="6"/>
      <c r="Q349" s="6"/>
      <c r="R349" s="6"/>
      <c r="S349" s="6"/>
      <c r="T349" s="6"/>
    </row>
    <row r="350" spans="1:20" s="12" customFormat="1" x14ac:dyDescent="0.25">
      <c r="A350" s="6"/>
      <c r="B350" s="6"/>
      <c r="C350" s="6"/>
      <c r="D350" s="6"/>
      <c r="E350" s="6"/>
      <c r="F350" s="6"/>
      <c r="G350" s="6"/>
      <c r="H350" s="6"/>
      <c r="I350" s="6"/>
      <c r="J350" s="6"/>
      <c r="K350" s="6"/>
      <c r="L350" s="6"/>
      <c r="M350" s="6"/>
      <c r="N350" s="6"/>
      <c r="O350" s="6"/>
      <c r="P350" s="6"/>
      <c r="Q350" s="6"/>
      <c r="R350" s="6"/>
      <c r="S350" s="6"/>
      <c r="T350" s="6"/>
    </row>
    <row r="351" spans="1:20" s="12" customFormat="1" x14ac:dyDescent="0.25">
      <c r="A351" s="6"/>
      <c r="B351" s="6"/>
      <c r="C351" s="6"/>
      <c r="D351" s="6"/>
      <c r="E351" s="6"/>
      <c r="F351" s="6"/>
      <c r="G351" s="6"/>
      <c r="H351" s="6"/>
      <c r="I351" s="6"/>
      <c r="J351" s="6"/>
      <c r="K351" s="6"/>
      <c r="L351" s="6"/>
      <c r="M351" s="6"/>
      <c r="N351" s="6"/>
      <c r="O351" s="6"/>
      <c r="P351" s="6"/>
      <c r="Q351" s="6"/>
      <c r="R351" s="6"/>
      <c r="S351" s="6"/>
      <c r="T351" s="6"/>
    </row>
    <row r="352" spans="1:20" s="12" customFormat="1" x14ac:dyDescent="0.25">
      <c r="A352" s="6"/>
      <c r="B352" s="6"/>
      <c r="C352" s="6"/>
      <c r="D352" s="6"/>
      <c r="E352" s="6"/>
      <c r="F352" s="6"/>
      <c r="G352" s="6"/>
      <c r="H352" s="6"/>
      <c r="I352" s="6"/>
      <c r="J352" s="6"/>
      <c r="K352" s="6"/>
      <c r="L352" s="6"/>
      <c r="M352" s="6"/>
      <c r="N352" s="6"/>
      <c r="O352" s="6"/>
      <c r="P352" s="6"/>
      <c r="Q352" s="6"/>
      <c r="R352" s="6"/>
      <c r="S352" s="6"/>
      <c r="T352" s="6"/>
    </row>
    <row r="353" spans="1:20" s="12" customFormat="1" x14ac:dyDescent="0.25">
      <c r="A353" s="6"/>
      <c r="B353" s="6"/>
      <c r="C353" s="6"/>
      <c r="D353" s="6"/>
      <c r="E353" s="6"/>
      <c r="F353" s="6"/>
      <c r="G353" s="6"/>
      <c r="H353" s="6"/>
      <c r="I353" s="6"/>
      <c r="J353" s="6"/>
      <c r="K353" s="6"/>
      <c r="L353" s="6"/>
      <c r="M353" s="6"/>
      <c r="N353" s="6"/>
      <c r="O353" s="6"/>
      <c r="P353" s="6"/>
      <c r="Q353" s="6"/>
      <c r="R353" s="6"/>
      <c r="S353" s="6"/>
      <c r="T353" s="6"/>
    </row>
    <row r="354" spans="1:20" s="12" customFormat="1" x14ac:dyDescent="0.25">
      <c r="A354" s="6"/>
      <c r="B354" s="6"/>
      <c r="C354" s="6"/>
      <c r="D354" s="6"/>
      <c r="E354" s="6"/>
      <c r="F354" s="6"/>
      <c r="G354" s="6"/>
      <c r="H354" s="6"/>
      <c r="I354" s="6"/>
      <c r="J354" s="6"/>
      <c r="K354" s="6"/>
      <c r="L354" s="6"/>
      <c r="M354" s="6"/>
      <c r="N354" s="6"/>
      <c r="O354" s="6"/>
      <c r="P354" s="6"/>
      <c r="Q354" s="6"/>
      <c r="R354" s="6"/>
      <c r="S354" s="6"/>
      <c r="T354" s="6"/>
    </row>
    <row r="355" spans="1:20" s="12" customFormat="1" x14ac:dyDescent="0.25">
      <c r="A355" s="6"/>
      <c r="B355" s="6"/>
      <c r="C355" s="6"/>
      <c r="D355" s="6"/>
      <c r="E355" s="6"/>
      <c r="F355" s="6"/>
      <c r="G355" s="6"/>
      <c r="H355" s="6"/>
      <c r="I355" s="6"/>
      <c r="J355" s="6"/>
      <c r="K355" s="6"/>
      <c r="L355" s="6"/>
      <c r="M355" s="6"/>
      <c r="N355" s="6"/>
      <c r="O355" s="6"/>
      <c r="P355" s="6"/>
      <c r="Q355" s="6"/>
      <c r="R355" s="6"/>
      <c r="S355" s="6"/>
      <c r="T355" s="6"/>
    </row>
    <row r="356" spans="1:20" s="12" customFormat="1" x14ac:dyDescent="0.25">
      <c r="A356" s="6"/>
      <c r="B356" s="6"/>
      <c r="C356" s="6"/>
      <c r="D356" s="6"/>
      <c r="E356" s="6"/>
      <c r="F356" s="6"/>
      <c r="G356" s="6"/>
      <c r="H356" s="6"/>
      <c r="I356" s="6"/>
      <c r="J356" s="6"/>
      <c r="K356" s="6"/>
      <c r="L356" s="6"/>
      <c r="M356" s="6"/>
      <c r="N356" s="6"/>
      <c r="O356" s="6"/>
      <c r="P356" s="6"/>
      <c r="Q356" s="6"/>
      <c r="R356" s="6"/>
      <c r="S356" s="6"/>
      <c r="T356" s="6"/>
    </row>
    <row r="357" spans="1:20" s="12" customFormat="1" x14ac:dyDescent="0.25">
      <c r="A357" s="6"/>
      <c r="B357" s="6"/>
      <c r="C357" s="6"/>
      <c r="D357" s="6"/>
      <c r="E357" s="6"/>
      <c r="F357" s="6"/>
      <c r="G357" s="6"/>
      <c r="H357" s="6"/>
      <c r="I357" s="6"/>
      <c r="J357" s="6"/>
      <c r="K357" s="6"/>
      <c r="L357" s="6"/>
      <c r="M357" s="6"/>
      <c r="N357" s="6"/>
      <c r="O357" s="6"/>
      <c r="P357" s="6"/>
      <c r="Q357" s="6"/>
      <c r="R357" s="6"/>
      <c r="S357" s="6"/>
      <c r="T357" s="6"/>
    </row>
    <row r="358" spans="1:20" s="12" customFormat="1" x14ac:dyDescent="0.25">
      <c r="A358" s="6"/>
      <c r="B358" s="6"/>
      <c r="C358" s="6"/>
      <c r="D358" s="6"/>
      <c r="E358" s="6"/>
      <c r="F358" s="6"/>
      <c r="G358" s="6"/>
      <c r="H358" s="6"/>
      <c r="I358" s="6"/>
      <c r="J358" s="6"/>
      <c r="K358" s="6"/>
      <c r="L358" s="6"/>
      <c r="M358" s="6"/>
      <c r="N358" s="6"/>
      <c r="O358" s="6"/>
      <c r="P358" s="6"/>
      <c r="Q358" s="6"/>
      <c r="R358" s="6"/>
      <c r="S358" s="6"/>
      <c r="T358" s="6"/>
    </row>
    <row r="359" spans="1:20" s="12" customFormat="1" x14ac:dyDescent="0.25">
      <c r="A359" s="6"/>
      <c r="B359" s="6"/>
      <c r="C359" s="6"/>
      <c r="D359" s="6"/>
      <c r="E359" s="6"/>
      <c r="F359" s="6"/>
      <c r="G359" s="6"/>
      <c r="H359" s="6"/>
      <c r="I359" s="6"/>
      <c r="J359" s="6"/>
      <c r="K359" s="6"/>
      <c r="L359" s="6"/>
      <c r="M359" s="6"/>
      <c r="N359" s="6"/>
      <c r="O359" s="6"/>
      <c r="P359" s="6"/>
      <c r="Q359" s="6"/>
      <c r="R359" s="6"/>
      <c r="S359" s="6"/>
      <c r="T359" s="6"/>
    </row>
    <row r="360" spans="1:20" s="12" customFormat="1" x14ac:dyDescent="0.25">
      <c r="A360" s="6"/>
      <c r="B360" s="6"/>
      <c r="C360" s="6"/>
      <c r="D360" s="6"/>
      <c r="E360" s="6"/>
      <c r="F360" s="6"/>
      <c r="G360" s="6"/>
      <c r="H360" s="6"/>
      <c r="I360" s="6"/>
      <c r="J360" s="6"/>
      <c r="K360" s="6"/>
      <c r="L360" s="6"/>
      <c r="M360" s="6"/>
      <c r="N360" s="6"/>
      <c r="O360" s="6"/>
      <c r="P360" s="6"/>
      <c r="Q360" s="6"/>
      <c r="R360" s="6"/>
      <c r="S360" s="6"/>
      <c r="T360" s="6"/>
    </row>
    <row r="361" spans="1:20" s="12" customFormat="1" x14ac:dyDescent="0.25">
      <c r="A361" s="6"/>
      <c r="B361" s="6"/>
      <c r="C361" s="6"/>
      <c r="D361" s="6"/>
      <c r="E361" s="6"/>
      <c r="F361" s="6"/>
      <c r="G361" s="6"/>
      <c r="H361" s="6"/>
      <c r="I361" s="6"/>
      <c r="J361" s="6"/>
      <c r="K361" s="6"/>
      <c r="L361" s="6"/>
      <c r="M361" s="6"/>
      <c r="N361" s="6"/>
      <c r="O361" s="6"/>
      <c r="P361" s="6"/>
      <c r="Q361" s="6"/>
      <c r="R361" s="6"/>
      <c r="S361" s="6"/>
      <c r="T361" s="6"/>
    </row>
    <row r="362" spans="1:20" s="12" customFormat="1" x14ac:dyDescent="0.25">
      <c r="A362" s="6"/>
      <c r="B362" s="6"/>
      <c r="C362" s="6"/>
      <c r="D362" s="6"/>
      <c r="E362" s="6"/>
      <c r="F362" s="6"/>
      <c r="G362" s="6"/>
      <c r="H362" s="6"/>
      <c r="I362" s="6"/>
      <c r="J362" s="6"/>
      <c r="K362" s="6"/>
      <c r="L362" s="6"/>
      <c r="M362" s="6"/>
      <c r="N362" s="6"/>
      <c r="O362" s="6"/>
      <c r="P362" s="6"/>
      <c r="Q362" s="6"/>
      <c r="R362" s="6"/>
      <c r="S362" s="6"/>
      <c r="T362" s="6"/>
    </row>
    <row r="363" spans="1:20" s="12" customFormat="1" x14ac:dyDescent="0.25">
      <c r="A363" s="6"/>
      <c r="B363" s="6"/>
      <c r="C363" s="6"/>
      <c r="D363" s="6"/>
      <c r="E363" s="6"/>
      <c r="F363" s="6"/>
      <c r="G363" s="6"/>
      <c r="H363" s="6"/>
      <c r="I363" s="6"/>
      <c r="J363" s="6"/>
      <c r="K363" s="6"/>
      <c r="L363" s="6"/>
      <c r="M363" s="6"/>
      <c r="N363" s="6"/>
      <c r="O363" s="6"/>
      <c r="P363" s="6"/>
      <c r="Q363" s="6"/>
      <c r="R363" s="6"/>
      <c r="S363" s="6"/>
      <c r="T363" s="6"/>
    </row>
    <row r="364" spans="1:20" s="12" customFormat="1" x14ac:dyDescent="0.25">
      <c r="A364" s="6"/>
      <c r="B364" s="6"/>
      <c r="C364" s="6"/>
      <c r="D364" s="6"/>
      <c r="E364" s="6"/>
      <c r="F364" s="6"/>
      <c r="G364" s="6"/>
      <c r="H364" s="6"/>
      <c r="I364" s="6"/>
      <c r="J364" s="6"/>
      <c r="K364" s="6"/>
      <c r="L364" s="6"/>
      <c r="M364" s="6"/>
      <c r="N364" s="6"/>
      <c r="O364" s="6"/>
      <c r="P364" s="6"/>
      <c r="Q364" s="6"/>
      <c r="R364" s="6"/>
      <c r="S364" s="6"/>
      <c r="T364" s="6"/>
    </row>
    <row r="365" spans="1:20" s="12" customFormat="1" x14ac:dyDescent="0.25">
      <c r="A365" s="6"/>
      <c r="B365" s="6"/>
      <c r="C365" s="6"/>
      <c r="D365" s="6"/>
      <c r="E365" s="6"/>
      <c r="F365" s="6"/>
      <c r="G365" s="6"/>
      <c r="H365" s="6"/>
      <c r="I365" s="6"/>
      <c r="J365" s="6"/>
      <c r="K365" s="6"/>
      <c r="L365" s="6"/>
      <c r="M365" s="6"/>
      <c r="N365" s="6"/>
      <c r="O365" s="6"/>
      <c r="P365" s="6"/>
      <c r="Q365" s="6"/>
      <c r="R365" s="6"/>
      <c r="S365" s="6"/>
      <c r="T365" s="6"/>
    </row>
    <row r="366" spans="1:20" s="12" customFormat="1" x14ac:dyDescent="0.25">
      <c r="A366" s="6"/>
      <c r="B366" s="6"/>
      <c r="C366" s="6"/>
      <c r="D366" s="6"/>
      <c r="E366" s="6"/>
      <c r="F366" s="6"/>
      <c r="G366" s="6"/>
      <c r="H366" s="6"/>
      <c r="I366" s="6"/>
      <c r="J366" s="6"/>
      <c r="K366" s="6"/>
      <c r="L366" s="6"/>
      <c r="M366" s="6"/>
      <c r="N366" s="6"/>
      <c r="O366" s="6"/>
      <c r="P366" s="6"/>
      <c r="Q366" s="6"/>
      <c r="R366" s="6"/>
      <c r="S366" s="6"/>
      <c r="T366" s="6"/>
    </row>
    <row r="367" spans="1:20" s="12" customFormat="1" x14ac:dyDescent="0.25">
      <c r="A367" s="6"/>
      <c r="B367" s="6"/>
      <c r="C367" s="6"/>
      <c r="D367" s="6"/>
      <c r="E367" s="6"/>
      <c r="F367" s="6"/>
      <c r="G367" s="6"/>
      <c r="H367" s="6"/>
      <c r="I367" s="6"/>
      <c r="J367" s="6"/>
      <c r="K367" s="6"/>
      <c r="L367" s="6"/>
      <c r="M367" s="6"/>
      <c r="N367" s="6"/>
      <c r="O367" s="6"/>
      <c r="P367" s="6"/>
      <c r="Q367" s="6"/>
      <c r="R367" s="6"/>
      <c r="S367" s="6"/>
      <c r="T367" s="6"/>
    </row>
    <row r="368" spans="1:20" s="12" customFormat="1" x14ac:dyDescent="0.25">
      <c r="A368" s="6"/>
      <c r="B368" s="6"/>
      <c r="C368" s="6"/>
      <c r="D368" s="6"/>
      <c r="E368" s="6"/>
      <c r="F368" s="6"/>
      <c r="G368" s="6"/>
      <c r="H368" s="6"/>
      <c r="I368" s="6"/>
      <c r="J368" s="6"/>
      <c r="K368" s="6"/>
      <c r="L368" s="6"/>
      <c r="M368" s="6"/>
      <c r="N368" s="6"/>
      <c r="O368" s="6"/>
      <c r="P368" s="6"/>
      <c r="Q368" s="6"/>
      <c r="R368" s="6"/>
      <c r="S368" s="6"/>
      <c r="T368" s="6"/>
    </row>
    <row r="369" spans="1:20" s="12" customFormat="1" x14ac:dyDescent="0.25">
      <c r="A369" s="6"/>
      <c r="B369" s="6"/>
      <c r="C369" s="6"/>
      <c r="D369" s="6"/>
      <c r="E369" s="6"/>
      <c r="F369" s="6"/>
      <c r="G369" s="6"/>
      <c r="H369" s="6"/>
      <c r="I369" s="6"/>
      <c r="J369" s="6"/>
      <c r="K369" s="6"/>
      <c r="L369" s="6"/>
      <c r="M369" s="6"/>
      <c r="N369" s="6"/>
      <c r="O369" s="6"/>
      <c r="P369" s="6"/>
      <c r="Q369" s="6"/>
      <c r="R369" s="6"/>
      <c r="S369" s="6"/>
      <c r="T369" s="6"/>
    </row>
    <row r="370" spans="1:20" s="12" customFormat="1" x14ac:dyDescent="0.25">
      <c r="A370" s="6"/>
      <c r="B370" s="6"/>
      <c r="C370" s="6"/>
      <c r="D370" s="6"/>
      <c r="E370" s="6"/>
      <c r="F370" s="6"/>
      <c r="G370" s="6"/>
      <c r="H370" s="6"/>
      <c r="I370" s="6"/>
      <c r="J370" s="6"/>
      <c r="K370" s="6"/>
      <c r="L370" s="6"/>
      <c r="M370" s="6"/>
      <c r="N370" s="6"/>
      <c r="O370" s="6"/>
      <c r="P370" s="6"/>
      <c r="Q370" s="6"/>
      <c r="R370" s="6"/>
      <c r="S370" s="6"/>
      <c r="T370" s="6"/>
    </row>
    <row r="371" spans="1:20" s="12" customFormat="1" x14ac:dyDescent="0.25">
      <c r="A371" s="6"/>
      <c r="B371" s="6"/>
      <c r="C371" s="6"/>
      <c r="D371" s="6"/>
      <c r="E371" s="6"/>
      <c r="F371" s="6"/>
      <c r="G371" s="6"/>
      <c r="H371" s="6"/>
      <c r="I371" s="6"/>
      <c r="J371" s="6"/>
      <c r="K371" s="6"/>
      <c r="L371" s="6"/>
      <c r="M371" s="6"/>
      <c r="N371" s="6"/>
      <c r="O371" s="6"/>
      <c r="P371" s="6"/>
      <c r="Q371" s="6"/>
      <c r="R371" s="6"/>
      <c r="S371" s="6"/>
      <c r="T371" s="6"/>
    </row>
    <row r="372" spans="1:20" s="12" customFormat="1" x14ac:dyDescent="0.25">
      <c r="A372" s="6"/>
      <c r="B372" s="6"/>
      <c r="C372" s="6"/>
      <c r="D372" s="6"/>
      <c r="E372" s="6"/>
      <c r="F372" s="6"/>
      <c r="G372" s="6"/>
      <c r="H372" s="6"/>
      <c r="I372" s="6"/>
      <c r="J372" s="6"/>
      <c r="K372" s="6"/>
      <c r="L372" s="6"/>
      <c r="M372" s="6"/>
      <c r="N372" s="6"/>
      <c r="O372" s="6"/>
      <c r="P372" s="6"/>
      <c r="Q372" s="6"/>
      <c r="R372" s="6"/>
      <c r="S372" s="6"/>
      <c r="T372" s="6"/>
    </row>
    <row r="373" spans="1:20" s="12" customFormat="1" x14ac:dyDescent="0.25">
      <c r="A373" s="6"/>
      <c r="B373" s="6"/>
      <c r="C373" s="6"/>
      <c r="D373" s="6"/>
      <c r="E373" s="6"/>
      <c r="F373" s="6"/>
      <c r="G373" s="6"/>
      <c r="H373" s="6"/>
      <c r="I373" s="6"/>
      <c r="J373" s="6"/>
      <c r="K373" s="6"/>
      <c r="L373" s="6"/>
      <c r="M373" s="6"/>
      <c r="N373" s="6"/>
      <c r="O373" s="6"/>
      <c r="P373" s="6"/>
      <c r="Q373" s="6"/>
      <c r="R373" s="6"/>
      <c r="S373" s="6"/>
      <c r="T373" s="6"/>
    </row>
    <row r="374" spans="1:20" s="12" customFormat="1" x14ac:dyDescent="0.25">
      <c r="A374" s="6"/>
      <c r="B374" s="6"/>
      <c r="C374" s="6"/>
      <c r="D374" s="6"/>
      <c r="E374" s="6"/>
      <c r="F374" s="6"/>
      <c r="G374" s="6"/>
      <c r="H374" s="6"/>
      <c r="I374" s="6"/>
      <c r="J374" s="6"/>
      <c r="K374" s="6"/>
      <c r="L374" s="6"/>
      <c r="M374" s="6"/>
      <c r="N374" s="6"/>
      <c r="O374" s="6"/>
      <c r="P374" s="6"/>
      <c r="Q374" s="6"/>
      <c r="R374" s="6"/>
      <c r="S374" s="6"/>
      <c r="T374" s="6"/>
    </row>
    <row r="375" spans="1:20" s="12" customFormat="1" x14ac:dyDescent="0.25">
      <c r="A375" s="6"/>
      <c r="B375" s="6"/>
      <c r="C375" s="6"/>
      <c r="D375" s="6"/>
      <c r="E375" s="6"/>
      <c r="F375" s="6"/>
      <c r="G375" s="6"/>
      <c r="H375" s="6"/>
      <c r="I375" s="6"/>
      <c r="J375" s="6"/>
      <c r="K375" s="6"/>
      <c r="L375" s="6"/>
      <c r="M375" s="6"/>
      <c r="N375" s="6"/>
      <c r="O375" s="6"/>
      <c r="P375" s="6"/>
      <c r="Q375" s="6"/>
      <c r="R375" s="6"/>
      <c r="S375" s="6"/>
      <c r="T375" s="6"/>
    </row>
    <row r="376" spans="1:20" s="12" customFormat="1" x14ac:dyDescent="0.25">
      <c r="A376" s="6"/>
      <c r="B376" s="6"/>
      <c r="C376" s="6"/>
      <c r="D376" s="6"/>
      <c r="E376" s="6"/>
      <c r="F376" s="6"/>
      <c r="G376" s="6"/>
      <c r="H376" s="6"/>
      <c r="I376" s="6"/>
      <c r="J376" s="6"/>
      <c r="K376" s="6"/>
      <c r="L376" s="6"/>
      <c r="M376" s="6"/>
      <c r="N376" s="6"/>
      <c r="O376" s="6"/>
      <c r="P376" s="6"/>
      <c r="Q376" s="6"/>
      <c r="R376" s="6"/>
      <c r="S376" s="6"/>
      <c r="T376" s="6"/>
    </row>
    <row r="377" spans="1:20" s="12" customFormat="1" x14ac:dyDescent="0.25">
      <c r="A377" s="6"/>
      <c r="B377" s="6"/>
      <c r="C377" s="6"/>
      <c r="D377" s="6"/>
      <c r="E377" s="6"/>
      <c r="F377" s="6"/>
      <c r="G377" s="6"/>
      <c r="H377" s="6"/>
      <c r="I377" s="6"/>
      <c r="J377" s="6"/>
      <c r="K377" s="6"/>
      <c r="L377" s="6"/>
      <c r="M377" s="6"/>
      <c r="N377" s="6"/>
      <c r="O377" s="6"/>
      <c r="P377" s="6"/>
      <c r="Q377" s="6"/>
      <c r="R377" s="6"/>
      <c r="S377" s="6"/>
      <c r="T377" s="6"/>
    </row>
    <row r="378" spans="1:20" s="12" customFormat="1" x14ac:dyDescent="0.25">
      <c r="A378" s="6"/>
      <c r="B378" s="6"/>
      <c r="C378" s="6"/>
      <c r="D378" s="6"/>
      <c r="E378" s="6"/>
      <c r="F378" s="6"/>
      <c r="G378" s="6"/>
      <c r="H378" s="6"/>
      <c r="I378" s="6"/>
      <c r="J378" s="6"/>
      <c r="K378" s="6"/>
      <c r="L378" s="6"/>
      <c r="M378" s="6"/>
      <c r="N378" s="6"/>
      <c r="O378" s="6"/>
      <c r="P378" s="6"/>
      <c r="Q378" s="6"/>
      <c r="R378" s="6"/>
      <c r="S378" s="6"/>
      <c r="T378" s="6"/>
    </row>
    <row r="379" spans="1:20" s="12" customFormat="1" x14ac:dyDescent="0.25">
      <c r="A379" s="6"/>
      <c r="B379" s="6"/>
      <c r="C379" s="6"/>
      <c r="D379" s="6"/>
      <c r="E379" s="6"/>
      <c r="F379" s="6"/>
      <c r="G379" s="6"/>
      <c r="H379" s="6"/>
      <c r="I379" s="6"/>
      <c r="J379" s="6"/>
      <c r="K379" s="6"/>
      <c r="L379" s="6"/>
      <c r="M379" s="6"/>
      <c r="N379" s="6"/>
      <c r="O379" s="6"/>
      <c r="P379" s="6"/>
      <c r="Q379" s="6"/>
      <c r="R379" s="6"/>
      <c r="S379" s="6"/>
      <c r="T379" s="6"/>
    </row>
    <row r="380" spans="1:20" s="12" customFormat="1" x14ac:dyDescent="0.25">
      <c r="A380" s="6"/>
      <c r="B380" s="6"/>
      <c r="C380" s="6"/>
      <c r="D380" s="6"/>
      <c r="E380" s="6"/>
      <c r="F380" s="6"/>
      <c r="G380" s="6"/>
      <c r="H380" s="6"/>
      <c r="I380" s="6"/>
      <c r="J380" s="6"/>
      <c r="K380" s="6"/>
      <c r="L380" s="6"/>
      <c r="M380" s="6"/>
      <c r="N380" s="6"/>
      <c r="O380" s="6"/>
      <c r="P380" s="6"/>
      <c r="Q380" s="6"/>
      <c r="R380" s="6"/>
      <c r="S380" s="6"/>
      <c r="T380" s="6"/>
    </row>
    <row r="381" spans="1:20" s="12" customFormat="1" x14ac:dyDescent="0.25">
      <c r="A381" s="6"/>
      <c r="B381" s="6"/>
      <c r="C381" s="6"/>
      <c r="D381" s="6"/>
      <c r="E381" s="6"/>
      <c r="F381" s="6"/>
      <c r="G381" s="6"/>
      <c r="H381" s="6"/>
      <c r="I381" s="6"/>
      <c r="J381" s="6"/>
      <c r="K381" s="6"/>
      <c r="L381" s="6"/>
      <c r="M381" s="6"/>
      <c r="N381" s="6"/>
      <c r="O381" s="6"/>
      <c r="P381" s="6"/>
      <c r="Q381" s="6"/>
      <c r="R381" s="6"/>
      <c r="S381" s="6"/>
      <c r="T381" s="6"/>
    </row>
    <row r="382" spans="1:20" s="12" customFormat="1" x14ac:dyDescent="0.25">
      <c r="A382" s="6"/>
      <c r="B382" s="6"/>
      <c r="C382" s="6"/>
      <c r="D382" s="6"/>
      <c r="E382" s="6"/>
      <c r="F382" s="6"/>
      <c r="G382" s="6"/>
      <c r="H382" s="6"/>
      <c r="I382" s="6"/>
      <c r="J382" s="6"/>
      <c r="K382" s="6"/>
      <c r="L382" s="6"/>
      <c r="M382" s="6"/>
      <c r="N382" s="6"/>
      <c r="O382" s="6"/>
      <c r="P382" s="6"/>
      <c r="Q382" s="6"/>
      <c r="R382" s="6"/>
      <c r="S382" s="6"/>
      <c r="T382" s="6"/>
    </row>
    <row r="383" spans="1:20" s="12" customFormat="1" x14ac:dyDescent="0.25">
      <c r="A383" s="6"/>
      <c r="B383" s="6"/>
      <c r="C383" s="6"/>
      <c r="D383" s="6"/>
      <c r="E383" s="6"/>
      <c r="F383" s="6"/>
      <c r="G383" s="6"/>
      <c r="H383" s="6"/>
      <c r="I383" s="6"/>
      <c r="J383" s="6"/>
      <c r="K383" s="6"/>
      <c r="L383" s="6"/>
      <c r="M383" s="6"/>
      <c r="N383" s="6"/>
      <c r="O383" s="6"/>
      <c r="P383" s="6"/>
      <c r="Q383" s="6"/>
      <c r="R383" s="6"/>
      <c r="S383" s="6"/>
      <c r="T383" s="6"/>
    </row>
    <row r="384" spans="1:20" s="12" customFormat="1" x14ac:dyDescent="0.25">
      <c r="A384" s="6"/>
      <c r="B384" s="6"/>
      <c r="C384" s="6"/>
      <c r="D384" s="6"/>
      <c r="E384" s="6"/>
      <c r="F384" s="6"/>
      <c r="G384" s="6"/>
      <c r="H384" s="6"/>
      <c r="I384" s="6"/>
      <c r="J384" s="6"/>
      <c r="K384" s="6"/>
      <c r="L384" s="6"/>
      <c r="M384" s="6"/>
      <c r="N384" s="6"/>
      <c r="O384" s="6"/>
      <c r="P384" s="6"/>
      <c r="Q384" s="6"/>
      <c r="R384" s="6"/>
      <c r="S384" s="6"/>
      <c r="T384" s="6"/>
    </row>
    <row r="385" spans="1:20" s="12" customFormat="1" x14ac:dyDescent="0.25">
      <c r="A385" s="6"/>
      <c r="B385" s="6"/>
      <c r="C385" s="6"/>
      <c r="D385" s="6"/>
      <c r="E385" s="6"/>
      <c r="F385" s="6"/>
      <c r="G385" s="6"/>
      <c r="H385" s="6"/>
      <c r="I385" s="6"/>
      <c r="J385" s="6"/>
      <c r="K385" s="6"/>
      <c r="L385" s="6"/>
      <c r="M385" s="6"/>
      <c r="N385" s="6"/>
      <c r="O385" s="6"/>
      <c r="P385" s="6"/>
      <c r="Q385" s="6"/>
      <c r="R385" s="6"/>
      <c r="S385" s="6"/>
      <c r="T385" s="6"/>
    </row>
    <row r="386" spans="1:20" s="12" customFormat="1" x14ac:dyDescent="0.25">
      <c r="A386" s="6"/>
      <c r="B386" s="6"/>
      <c r="C386" s="6"/>
      <c r="D386" s="6"/>
      <c r="E386" s="6"/>
      <c r="F386" s="6"/>
      <c r="G386" s="6"/>
      <c r="H386" s="6"/>
      <c r="I386" s="6"/>
      <c r="J386" s="6"/>
      <c r="K386" s="6"/>
      <c r="L386" s="6"/>
      <c r="M386" s="6"/>
      <c r="N386" s="6"/>
      <c r="O386" s="6"/>
      <c r="P386" s="6"/>
      <c r="Q386" s="6"/>
      <c r="R386" s="6"/>
      <c r="S386" s="6"/>
      <c r="T386" s="6"/>
    </row>
    <row r="387" spans="1:20" s="12" customFormat="1" x14ac:dyDescent="0.25">
      <c r="A387" s="6"/>
      <c r="B387" s="6"/>
      <c r="C387" s="6"/>
      <c r="D387" s="6"/>
      <c r="E387" s="6"/>
      <c r="F387" s="6"/>
      <c r="G387" s="6"/>
      <c r="H387" s="6"/>
      <c r="I387" s="6"/>
      <c r="J387" s="6"/>
      <c r="K387" s="6"/>
      <c r="L387" s="6"/>
      <c r="M387" s="6"/>
      <c r="N387" s="6"/>
      <c r="O387" s="6"/>
      <c r="P387" s="6"/>
      <c r="Q387" s="6"/>
      <c r="R387" s="6"/>
      <c r="S387" s="6"/>
      <c r="T387" s="6"/>
    </row>
    <row r="388" spans="1:20" s="12" customFormat="1" x14ac:dyDescent="0.25">
      <c r="A388" s="6"/>
      <c r="B388" s="6"/>
      <c r="C388" s="6"/>
      <c r="D388" s="6"/>
      <c r="E388" s="6"/>
      <c r="F388" s="6"/>
      <c r="G388" s="6"/>
      <c r="H388" s="6"/>
      <c r="I388" s="6"/>
      <c r="J388" s="6"/>
      <c r="K388" s="6"/>
      <c r="L388" s="6"/>
      <c r="M388" s="6"/>
      <c r="N388" s="6"/>
      <c r="O388" s="6"/>
      <c r="P388" s="6"/>
      <c r="Q388" s="6"/>
      <c r="R388" s="6"/>
      <c r="S388" s="6"/>
      <c r="T388" s="6"/>
    </row>
    <row r="389" spans="1:20" s="12" customFormat="1" x14ac:dyDescent="0.25">
      <c r="A389" s="6"/>
      <c r="B389" s="6"/>
      <c r="C389" s="6"/>
      <c r="D389" s="6"/>
      <c r="E389" s="6"/>
      <c r="F389" s="6"/>
      <c r="G389" s="6"/>
      <c r="H389" s="6"/>
      <c r="I389" s="6"/>
      <c r="J389" s="6"/>
      <c r="K389" s="6"/>
      <c r="L389" s="6"/>
      <c r="M389" s="6"/>
      <c r="N389" s="6"/>
      <c r="O389" s="6"/>
      <c r="P389" s="6"/>
      <c r="Q389" s="6"/>
      <c r="R389" s="6"/>
      <c r="S389" s="6"/>
      <c r="T389" s="6"/>
    </row>
  </sheetData>
  <pageMargins left="0.7" right="0.7" top="0.75" bottom="0.75" header="0.3" footer="0.3"/>
  <pageSetup orientation="portrait" verticalDpi="0" r:id="rId1"/>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249977111117893"/>
  </sheetPr>
  <dimension ref="A1:I495"/>
  <sheetViews>
    <sheetView workbookViewId="0">
      <selection activeCell="C39" sqref="C39"/>
    </sheetView>
  </sheetViews>
  <sheetFormatPr baseColWidth="10" defaultColWidth="27.140625" defaultRowHeight="12.75" x14ac:dyDescent="0.25"/>
  <cols>
    <col min="1" max="1" width="7.42578125" style="6" bestFit="1" customWidth="1"/>
    <col min="2" max="2" width="29.85546875" style="6" bestFit="1" customWidth="1"/>
    <col min="3" max="3" width="34" style="6" bestFit="1" customWidth="1"/>
    <col min="4" max="4" width="5" style="6" bestFit="1" customWidth="1"/>
    <col min="5" max="5" width="147.28515625" style="6" bestFit="1" customWidth="1"/>
    <col min="6" max="9" width="10.85546875" style="6" bestFit="1" customWidth="1"/>
    <col min="10" max="16384" width="27.140625" style="6"/>
  </cols>
  <sheetData>
    <row r="1" spans="1:9" s="8" customFormat="1" x14ac:dyDescent="0.25">
      <c r="A1" s="8" t="s">
        <v>454</v>
      </c>
      <c r="B1" s="8" t="s">
        <v>455</v>
      </c>
      <c r="C1" s="8" t="s">
        <v>456</v>
      </c>
      <c r="D1" s="8" t="s">
        <v>24</v>
      </c>
      <c r="E1" s="8" t="s">
        <v>310</v>
      </c>
      <c r="F1" s="8" t="s">
        <v>1</v>
      </c>
      <c r="G1" s="8" t="s">
        <v>463</v>
      </c>
      <c r="H1" s="8" t="s">
        <v>464</v>
      </c>
      <c r="I1" s="8" t="s">
        <v>465</v>
      </c>
    </row>
    <row r="2" spans="1:9" s="7" customFormat="1" x14ac:dyDescent="0.2">
      <c r="A2" s="9">
        <v>1</v>
      </c>
      <c r="B2" s="10">
        <f>'II.Concepto de gasto'!$B$1</f>
        <v>0</v>
      </c>
      <c r="C2" s="11">
        <f>'II.Concepto de gasto'!$B$2</f>
        <v>0</v>
      </c>
      <c r="D2" s="12" t="str">
        <f>MID('II.Concepto de gasto'!$B$6,1,4)</f>
        <v>2018</v>
      </c>
      <c r="E2" s="17" t="str">
        <f>'II.Concepto de gasto'!$A$9</f>
        <v>14403 - Cuotas para el seguro de gastos médicos del personal civil</v>
      </c>
      <c r="F2" s="13">
        <f>'II.Concepto de gasto'!$B$9</f>
        <v>0</v>
      </c>
      <c r="G2" s="16">
        <f t="shared" ref="G2:G33" si="0">SUM($F$2:$F$61)</f>
        <v>0</v>
      </c>
      <c r="H2" s="16" t="str">
        <f>'II.Concepto de gasto'!$B$8</f>
        <v/>
      </c>
      <c r="I2" s="14" t="b">
        <f>Tabla16[[#This Row],[Validación2]]=Tabla16[[#This Row],[Validación1]]</f>
        <v>0</v>
      </c>
    </row>
    <row r="3" spans="1:9" s="7" customFormat="1" x14ac:dyDescent="0.2">
      <c r="A3" s="9">
        <v>1</v>
      </c>
      <c r="B3" s="10">
        <f>'II.Concepto de gasto'!$B$1</f>
        <v>0</v>
      </c>
      <c r="C3" s="11">
        <f>'II.Concepto de gasto'!$B$2</f>
        <v>0</v>
      </c>
      <c r="D3" s="12" t="str">
        <f>MID('II.Concepto de gasto'!$B$6,1,4)</f>
        <v>2018</v>
      </c>
      <c r="E3" s="17" t="str">
        <f>'II.Concepto de gasto'!$A$10</f>
        <v>14404 - Cuotas para el seguro de separación individualizado</v>
      </c>
      <c r="F3" s="13">
        <f>'II.Concepto de gasto'!$B$10</f>
        <v>0</v>
      </c>
      <c r="G3" s="16">
        <f t="shared" si="0"/>
        <v>0</v>
      </c>
      <c r="H3" s="16" t="str">
        <f>'II.Concepto de gasto'!$B$8</f>
        <v/>
      </c>
      <c r="I3" s="14" t="b">
        <f>Tabla16[[#This Row],[Validación2]]=Tabla16[[#This Row],[Validación1]]</f>
        <v>0</v>
      </c>
    </row>
    <row r="4" spans="1:9" s="7" customFormat="1" x14ac:dyDescent="0.2">
      <c r="A4" s="9">
        <v>1</v>
      </c>
      <c r="B4" s="10">
        <f>'II.Concepto de gasto'!$B$1</f>
        <v>0</v>
      </c>
      <c r="C4" s="11">
        <f>'II.Concepto de gasto'!$B$2</f>
        <v>0</v>
      </c>
      <c r="D4" s="12" t="str">
        <f>MID('II.Concepto de gasto'!$B$6,1,4)</f>
        <v>2018</v>
      </c>
      <c r="E4" s="17" t="str">
        <f>'II.Concepto de gasto'!$A$11</f>
        <v>21101 - Materiales y útiles de oficina</v>
      </c>
      <c r="F4" s="13">
        <f>'II.Concepto de gasto'!$B$11</f>
        <v>0</v>
      </c>
      <c r="G4" s="16">
        <f t="shared" si="0"/>
        <v>0</v>
      </c>
      <c r="H4" s="16" t="str">
        <f>'II.Concepto de gasto'!$B$8</f>
        <v/>
      </c>
      <c r="I4" s="14" t="b">
        <f>Tabla16[[#This Row],[Validación2]]=Tabla16[[#This Row],[Validación1]]</f>
        <v>0</v>
      </c>
    </row>
    <row r="5" spans="1:9" s="7" customFormat="1" x14ac:dyDescent="0.2">
      <c r="A5" s="9">
        <v>1</v>
      </c>
      <c r="B5" s="10">
        <f>'II.Concepto de gasto'!$B$1</f>
        <v>0</v>
      </c>
      <c r="C5" s="11">
        <f>'II.Concepto de gasto'!$B$2</f>
        <v>0</v>
      </c>
      <c r="D5" s="12" t="str">
        <f>MID('II.Concepto de gasto'!$B$6,1,4)</f>
        <v>2018</v>
      </c>
      <c r="E5" s="17" t="str">
        <f>'II.Concepto de gasto'!$A$12</f>
        <v>21201 - Materiales y útiles de impresión y reproducción</v>
      </c>
      <c r="F5" s="13">
        <f>'II.Concepto de gasto'!$B$12</f>
        <v>0</v>
      </c>
      <c r="G5" s="16">
        <f t="shared" si="0"/>
        <v>0</v>
      </c>
      <c r="H5" s="16" t="str">
        <f>'II.Concepto de gasto'!$B$8</f>
        <v/>
      </c>
      <c r="I5" s="14" t="b">
        <f>Tabla16[[#This Row],[Validación2]]=Tabla16[[#This Row],[Validación1]]</f>
        <v>0</v>
      </c>
    </row>
    <row r="6" spans="1:9" s="12" customFormat="1" x14ac:dyDescent="0.2">
      <c r="A6" s="9">
        <v>1</v>
      </c>
      <c r="B6" s="10">
        <f>'II.Concepto de gasto'!$B$1</f>
        <v>0</v>
      </c>
      <c r="C6" s="11">
        <f>'II.Concepto de gasto'!$B$2</f>
        <v>0</v>
      </c>
      <c r="D6" s="12" t="str">
        <f>MID('II.Concepto de gasto'!$B$6,1,4)</f>
        <v>2018</v>
      </c>
      <c r="E6" s="17" t="str">
        <f>'II.Concepto de gasto'!$A$13</f>
        <v>21401 - Materiales y útiles consumibles para el procesamiento en equipos y bienes informáticos</v>
      </c>
      <c r="F6" s="13">
        <f>'II.Concepto de gasto'!$B$13</f>
        <v>0</v>
      </c>
      <c r="G6" s="16">
        <f t="shared" si="0"/>
        <v>0</v>
      </c>
      <c r="H6" s="16" t="str">
        <f>'II.Concepto de gasto'!$B$8</f>
        <v/>
      </c>
      <c r="I6" s="14" t="b">
        <f>Tabla16[[#This Row],[Validación2]]=Tabla16[[#This Row],[Validación1]]</f>
        <v>0</v>
      </c>
    </row>
    <row r="7" spans="1:9" s="12" customFormat="1" x14ac:dyDescent="0.2">
      <c r="A7" s="9">
        <v>1</v>
      </c>
      <c r="B7" s="10">
        <f>'II.Concepto de gasto'!$B$1</f>
        <v>0</v>
      </c>
      <c r="C7" s="11">
        <f>'II.Concepto de gasto'!$B$2</f>
        <v>0</v>
      </c>
      <c r="D7" s="12" t="str">
        <f>MID('II.Concepto de gasto'!$B$6,1,4)</f>
        <v>2018</v>
      </c>
      <c r="E7" s="17" t="str">
        <f>'II.Concepto de gasto'!$A$14</f>
        <v>21501 - Material de apoyo informativo</v>
      </c>
      <c r="F7" s="13">
        <f>'II.Concepto de gasto'!$B$14</f>
        <v>0</v>
      </c>
      <c r="G7" s="16">
        <f t="shared" si="0"/>
        <v>0</v>
      </c>
      <c r="H7" s="16" t="str">
        <f>'II.Concepto de gasto'!$B$8</f>
        <v/>
      </c>
      <c r="I7" s="14" t="b">
        <f>Tabla16[[#This Row],[Validación2]]=Tabla16[[#This Row],[Validación1]]</f>
        <v>0</v>
      </c>
    </row>
    <row r="8" spans="1:9" s="12" customFormat="1" x14ac:dyDescent="0.2">
      <c r="A8" s="9">
        <v>1</v>
      </c>
      <c r="B8" s="10">
        <f>'II.Concepto de gasto'!$B$1</f>
        <v>0</v>
      </c>
      <c r="C8" s="15">
        <f>'II.Concepto de gasto'!$B$2</f>
        <v>0</v>
      </c>
      <c r="D8" s="12" t="str">
        <f>MID('II.Concepto de gasto'!$B$6,1,4)</f>
        <v>2018</v>
      </c>
      <c r="E8" s="17" t="str">
        <f>'II.Concepto de gasto'!$A$15</f>
        <v>22102 - Productos alimenticios para personas derivado de la prestación de servicios públicos en unidades de salud, educativas, de readaptación social y otras</v>
      </c>
      <c r="F8" s="13">
        <f>'II.Concepto de gasto'!$B$15</f>
        <v>0</v>
      </c>
      <c r="G8" s="16">
        <f t="shared" si="0"/>
        <v>0</v>
      </c>
      <c r="H8" s="16" t="str">
        <f>'II.Concepto de gasto'!$B$8</f>
        <v/>
      </c>
      <c r="I8" s="14" t="b">
        <f>Tabla16[[#This Row],[Validación2]]=Tabla16[[#This Row],[Validación1]]</f>
        <v>0</v>
      </c>
    </row>
    <row r="9" spans="1:9" s="12" customFormat="1" x14ac:dyDescent="0.2">
      <c r="A9" s="9">
        <v>1</v>
      </c>
      <c r="B9" s="10">
        <f>'II.Concepto de gasto'!$B$1</f>
        <v>0</v>
      </c>
      <c r="C9" s="15">
        <f>'II.Concepto de gasto'!$B$2</f>
        <v>0</v>
      </c>
      <c r="D9" s="12" t="str">
        <f>MID('II.Concepto de gasto'!$B$6,1,4)</f>
        <v>2018</v>
      </c>
      <c r="E9" s="17" t="str">
        <f>'II.Concepto de gasto'!$A$16</f>
        <v>22103 - Productos alimenticios para el personal que realiza labores en campo o de supervisión</v>
      </c>
      <c r="F9" s="13">
        <f>'II.Concepto de gasto'!$B$16</f>
        <v>0</v>
      </c>
      <c r="G9" s="16">
        <f t="shared" si="0"/>
        <v>0</v>
      </c>
      <c r="H9" s="16" t="str">
        <f>'II.Concepto de gasto'!$B$8</f>
        <v/>
      </c>
      <c r="I9" s="14" t="b">
        <f>Tabla16[[#This Row],[Validación2]]=Tabla16[[#This Row],[Validación1]]</f>
        <v>0</v>
      </c>
    </row>
    <row r="10" spans="1:9" s="12" customFormat="1" x14ac:dyDescent="0.2">
      <c r="A10" s="9">
        <v>1</v>
      </c>
      <c r="B10" s="10">
        <f>'II.Concepto de gasto'!$B$1</f>
        <v>0</v>
      </c>
      <c r="C10" s="15">
        <f>'II.Concepto de gasto'!$B$2</f>
        <v>0</v>
      </c>
      <c r="D10" s="12" t="str">
        <f>MID('II.Concepto de gasto'!$B$6,1,4)</f>
        <v>2018</v>
      </c>
      <c r="E10" s="17" t="str">
        <f>'II.Concepto de gasto'!$A$17</f>
        <v>22104 - Productos alimenticios para el personal en las instalaciones de las dependencias y entidades</v>
      </c>
      <c r="F10" s="13">
        <f>'II.Concepto de gasto'!$B$17</f>
        <v>0</v>
      </c>
      <c r="G10" s="16">
        <f t="shared" si="0"/>
        <v>0</v>
      </c>
      <c r="H10" s="16" t="str">
        <f>'II.Concepto de gasto'!$B$8</f>
        <v/>
      </c>
      <c r="I10" s="14" t="b">
        <f>Tabla16[[#This Row],[Validación2]]=Tabla16[[#This Row],[Validación1]]</f>
        <v>0</v>
      </c>
    </row>
    <row r="11" spans="1:9" s="12" customFormat="1" x14ac:dyDescent="0.2">
      <c r="A11" s="9">
        <v>1</v>
      </c>
      <c r="B11" s="10">
        <f>'II.Concepto de gasto'!$B$1</f>
        <v>0</v>
      </c>
      <c r="C11" s="15">
        <f>'II.Concepto de gasto'!$B$2</f>
        <v>0</v>
      </c>
      <c r="D11" s="12" t="str">
        <f>MID('II.Concepto de gasto'!$B$6,1,4)</f>
        <v>2018</v>
      </c>
      <c r="E11" s="17" t="str">
        <f>'II.Concepto de gasto'!$A$18</f>
        <v>22106 - Productos alimenticios para el personal derivado de actividades extraordinarias</v>
      </c>
      <c r="F11" s="13">
        <f>'II.Concepto de gasto'!$B$18</f>
        <v>0</v>
      </c>
      <c r="G11" s="16">
        <f t="shared" si="0"/>
        <v>0</v>
      </c>
      <c r="H11" s="16" t="str">
        <f>'II.Concepto de gasto'!$B$8</f>
        <v/>
      </c>
      <c r="I11" s="14" t="b">
        <f>Tabla16[[#This Row],[Validación2]]=Tabla16[[#This Row],[Validación1]]</f>
        <v>0</v>
      </c>
    </row>
    <row r="12" spans="1:9" s="12" customFormat="1" x14ac:dyDescent="0.2">
      <c r="A12" s="9">
        <v>1</v>
      </c>
      <c r="B12" s="10">
        <f>'II.Concepto de gasto'!$B$1</f>
        <v>0</v>
      </c>
      <c r="C12" s="15">
        <f>'II.Concepto de gasto'!$B$2</f>
        <v>0</v>
      </c>
      <c r="D12" s="12" t="str">
        <f>MID('II.Concepto de gasto'!$B$6,1,4)</f>
        <v>2018</v>
      </c>
      <c r="E12" s="17" t="str">
        <f>'II.Concepto de gasto'!$A$19</f>
        <v>26102 - Combustibles, lubricantes y aditivos para vehículos terrestres, aéreos, marítimos, lacustres y fluviales destinados a servicios públicos y la operación de programas públicos</v>
      </c>
      <c r="F12" s="13">
        <f>'II.Concepto de gasto'!$B$19</f>
        <v>0</v>
      </c>
      <c r="G12" s="16">
        <f t="shared" si="0"/>
        <v>0</v>
      </c>
      <c r="H12" s="16" t="str">
        <f>'II.Concepto de gasto'!$B$8</f>
        <v/>
      </c>
      <c r="I12" s="14" t="b">
        <f>Tabla16[[#This Row],[Validación2]]=Tabla16[[#This Row],[Validación1]]</f>
        <v>0</v>
      </c>
    </row>
    <row r="13" spans="1:9" s="12" customFormat="1" x14ac:dyDescent="0.2">
      <c r="A13" s="9">
        <v>1</v>
      </c>
      <c r="B13" s="10">
        <f>'II.Concepto de gasto'!$B$1</f>
        <v>0</v>
      </c>
      <c r="C13" s="15">
        <f>'II.Concepto de gasto'!$B$2</f>
        <v>0</v>
      </c>
      <c r="D13" s="12" t="str">
        <f>MID('II.Concepto de gasto'!$B$6,1,4)</f>
        <v>2018</v>
      </c>
      <c r="E13" s="17" t="str">
        <f>'II.Concepto de gasto'!$A$20</f>
        <v>26103 - Combustibles, lubricantes y aditivos para vehículos terrestres, aéreos, marítimos, lacustres y fluviales destinados a servicios administrativos</v>
      </c>
      <c r="F13" s="13">
        <f>'II.Concepto de gasto'!$B$20</f>
        <v>0</v>
      </c>
      <c r="G13" s="16">
        <f t="shared" si="0"/>
        <v>0</v>
      </c>
      <c r="H13" s="16" t="str">
        <f>'II.Concepto de gasto'!$B$8</f>
        <v/>
      </c>
      <c r="I13" s="14" t="b">
        <f>Tabla16[[#This Row],[Validación2]]=Tabla16[[#This Row],[Validación1]]</f>
        <v>0</v>
      </c>
    </row>
    <row r="14" spans="1:9" s="12" customFormat="1" x14ac:dyDescent="0.2">
      <c r="A14" s="9">
        <v>1</v>
      </c>
      <c r="B14" s="10">
        <f>'II.Concepto de gasto'!$B$1</f>
        <v>0</v>
      </c>
      <c r="C14" s="15">
        <f>'II.Concepto de gasto'!$B$2</f>
        <v>0</v>
      </c>
      <c r="D14" s="12" t="str">
        <f>MID('II.Concepto de gasto'!$B$6,1,4)</f>
        <v>2018</v>
      </c>
      <c r="E14" s="17" t="str">
        <f>'II.Concepto de gasto'!$A$21</f>
        <v>26104 - Combustibles, lubricantes y aditivos para vehículos terrestres, aéreos, marítimos, lacustres y fluviales asignados a servidores públicos</v>
      </c>
      <c r="F14" s="13">
        <f>'II.Concepto de gasto'!$B$21</f>
        <v>0</v>
      </c>
      <c r="G14" s="16">
        <f t="shared" si="0"/>
        <v>0</v>
      </c>
      <c r="H14" s="16" t="str">
        <f>'II.Concepto de gasto'!$B$8</f>
        <v/>
      </c>
      <c r="I14" s="14" t="b">
        <f>Tabla16[[#This Row],[Validación2]]=Tabla16[[#This Row],[Validación1]]</f>
        <v>0</v>
      </c>
    </row>
    <row r="15" spans="1:9" s="12" customFormat="1" x14ac:dyDescent="0.2">
      <c r="A15" s="9">
        <v>1</v>
      </c>
      <c r="B15" s="10">
        <f>'II.Concepto de gasto'!$B$1</f>
        <v>0</v>
      </c>
      <c r="C15" s="15">
        <f>'II.Concepto de gasto'!$B$2</f>
        <v>0</v>
      </c>
      <c r="D15" s="12" t="str">
        <f>MID('II.Concepto de gasto'!$B$6,1,4)</f>
        <v>2018</v>
      </c>
      <c r="E15" s="17" t="str">
        <f>'II.Concepto de gasto'!$A$22</f>
        <v>26105 - Combustibles, lubricantes y aditivos para maquinaria, equipo de producción y servicios administrativos</v>
      </c>
      <c r="F15" s="13">
        <f>'II.Concepto de gasto'!$B$22</f>
        <v>0</v>
      </c>
      <c r="G15" s="16">
        <f t="shared" si="0"/>
        <v>0</v>
      </c>
      <c r="H15" s="16" t="str">
        <f>'II.Concepto de gasto'!$B$8</f>
        <v/>
      </c>
      <c r="I15" s="14" t="b">
        <f>Tabla16[[#This Row],[Validación2]]=Tabla16[[#This Row],[Validación1]]</f>
        <v>0</v>
      </c>
    </row>
    <row r="16" spans="1:9" s="12" customFormat="1" x14ac:dyDescent="0.2">
      <c r="A16" s="9">
        <v>1</v>
      </c>
      <c r="B16" s="10">
        <f>'II.Concepto de gasto'!$B$1</f>
        <v>0</v>
      </c>
      <c r="C16" s="15">
        <f>'II.Concepto de gasto'!$B$2</f>
        <v>0</v>
      </c>
      <c r="D16" s="12" t="str">
        <f>MID('II.Concepto de gasto'!$B$6,1,4)</f>
        <v>2018</v>
      </c>
      <c r="E16" s="17" t="str">
        <f>'II.Concepto de gasto'!$A$23</f>
        <v>31201 Servicios de gas</v>
      </c>
      <c r="F16" s="13">
        <f>'II.Concepto de gasto'!$B$23</f>
        <v>0</v>
      </c>
      <c r="G16" s="16">
        <f t="shared" si="0"/>
        <v>0</v>
      </c>
      <c r="H16" s="16" t="str">
        <f>'II.Concepto de gasto'!$B$8</f>
        <v/>
      </c>
      <c r="I16" s="14" t="b">
        <f>Tabla16[[#This Row],[Validación2]]=Tabla16[[#This Row],[Validación1]]</f>
        <v>0</v>
      </c>
    </row>
    <row r="17" spans="1:9" s="12" customFormat="1" x14ac:dyDescent="0.2">
      <c r="A17" s="9">
        <v>1</v>
      </c>
      <c r="B17" s="10">
        <f>'II.Concepto de gasto'!$B$1</f>
        <v>0</v>
      </c>
      <c r="C17" s="15">
        <f>'II.Concepto de gasto'!$B$2</f>
        <v>0</v>
      </c>
      <c r="D17" s="12" t="str">
        <f>MID('II.Concepto de gasto'!$B$6,1,4)</f>
        <v>2018</v>
      </c>
      <c r="E17" s="17" t="str">
        <f>'II.Concepto de gasto'!$A$24</f>
        <v>31301 Servicios de agua</v>
      </c>
      <c r="F17" s="13">
        <f>'II.Concepto de gasto'!$B$24</f>
        <v>0</v>
      </c>
      <c r="G17" s="16">
        <f t="shared" si="0"/>
        <v>0</v>
      </c>
      <c r="H17" s="16" t="str">
        <f>'II.Concepto de gasto'!$B$8</f>
        <v/>
      </c>
      <c r="I17" s="14" t="b">
        <f>Tabla16[[#This Row],[Validación2]]=Tabla16[[#This Row],[Validación1]]</f>
        <v>0</v>
      </c>
    </row>
    <row r="18" spans="1:9" s="12" customFormat="1" x14ac:dyDescent="0.2">
      <c r="A18" s="9">
        <v>1</v>
      </c>
      <c r="B18" s="10">
        <f>'II.Concepto de gasto'!$B$1</f>
        <v>0</v>
      </c>
      <c r="C18" s="15">
        <f>'II.Concepto de gasto'!$B$2</f>
        <v>0</v>
      </c>
      <c r="D18" s="12" t="str">
        <f>MID('II.Concepto de gasto'!$B$6,1,4)</f>
        <v>2018</v>
      </c>
      <c r="E18" s="17" t="str">
        <f>'II.Concepto de gasto'!$A$25</f>
        <v>31401 - Servicio telefónico convencional</v>
      </c>
      <c r="F18" s="13">
        <f>'II.Concepto de gasto'!$B$25</f>
        <v>0</v>
      </c>
      <c r="G18" s="16">
        <f t="shared" si="0"/>
        <v>0</v>
      </c>
      <c r="H18" s="16" t="str">
        <f>'II.Concepto de gasto'!$B$8</f>
        <v/>
      </c>
      <c r="I18" s="14" t="b">
        <f>Tabla16[[#This Row],[Validación2]]=Tabla16[[#This Row],[Validación1]]</f>
        <v>0</v>
      </c>
    </row>
    <row r="19" spans="1:9" s="12" customFormat="1" x14ac:dyDescent="0.2">
      <c r="A19" s="9">
        <v>1</v>
      </c>
      <c r="B19" s="10">
        <f>'II.Concepto de gasto'!$B$1</f>
        <v>0</v>
      </c>
      <c r="C19" s="15">
        <f>'II.Concepto de gasto'!$B$2</f>
        <v>0</v>
      </c>
      <c r="D19" s="12" t="str">
        <f>MID('II.Concepto de gasto'!$B$6,1,4)</f>
        <v>2018</v>
      </c>
      <c r="E19" s="17" t="str">
        <f>'II.Concepto de gasto'!$A$26</f>
        <v>31501 - Servicio de telefonía celular</v>
      </c>
      <c r="F19" s="13">
        <f>'II.Concepto de gasto'!$B$26</f>
        <v>0</v>
      </c>
      <c r="G19" s="16">
        <f t="shared" si="0"/>
        <v>0</v>
      </c>
      <c r="H19" s="16" t="str">
        <f>'II.Concepto de gasto'!$B$8</f>
        <v/>
      </c>
      <c r="I19" s="14" t="b">
        <f>Tabla16[[#This Row],[Validación2]]=Tabla16[[#This Row],[Validación1]]</f>
        <v>0</v>
      </c>
    </row>
    <row r="20" spans="1:9" s="12" customFormat="1" x14ac:dyDescent="0.2">
      <c r="A20" s="9">
        <v>1</v>
      </c>
      <c r="B20" s="10">
        <f>'II.Concepto de gasto'!$B$1</f>
        <v>0</v>
      </c>
      <c r="C20" s="15">
        <f>'II.Concepto de gasto'!$B$2</f>
        <v>0</v>
      </c>
      <c r="D20" s="12" t="str">
        <f>MID('II.Concepto de gasto'!$B$6,1,4)</f>
        <v>2018</v>
      </c>
      <c r="E20" s="17" t="str">
        <f>'II.Concepto de gasto'!$A$27</f>
        <v>31601 Servicio de radiolocalización</v>
      </c>
      <c r="F20" s="13">
        <f>'II.Concepto de gasto'!$B$27</f>
        <v>0</v>
      </c>
      <c r="G20" s="16">
        <f t="shared" si="0"/>
        <v>0</v>
      </c>
      <c r="H20" s="16" t="str">
        <f>'II.Concepto de gasto'!$B$8</f>
        <v/>
      </c>
      <c r="I20" s="14" t="b">
        <f>Tabla16[[#This Row],[Validación2]]=Tabla16[[#This Row],[Validación1]]</f>
        <v>0</v>
      </c>
    </row>
    <row r="21" spans="1:9" s="12" customFormat="1" x14ac:dyDescent="0.2">
      <c r="A21" s="9">
        <v>1</v>
      </c>
      <c r="B21" s="10">
        <f>'II.Concepto de gasto'!$B$1</f>
        <v>0</v>
      </c>
      <c r="C21" s="15">
        <f>'II.Concepto de gasto'!$B$2</f>
        <v>0</v>
      </c>
      <c r="D21" s="12" t="str">
        <f>MID('II.Concepto de gasto'!$B$6,1,4)</f>
        <v>2018</v>
      </c>
      <c r="E21" s="17" t="str">
        <f>'II.Concepto de gasto'!$A$28</f>
        <v>31602 Servicios de telecomunicaciones</v>
      </c>
      <c r="F21" s="13">
        <f>'II.Concepto de gasto'!$B$28</f>
        <v>0</v>
      </c>
      <c r="G21" s="16">
        <f t="shared" si="0"/>
        <v>0</v>
      </c>
      <c r="H21" s="16" t="str">
        <f>'II.Concepto de gasto'!$B$8</f>
        <v/>
      </c>
      <c r="I21" s="14" t="b">
        <f>Tabla16[[#This Row],[Validación2]]=Tabla16[[#This Row],[Validación1]]</f>
        <v>0</v>
      </c>
    </row>
    <row r="22" spans="1:9" s="12" customFormat="1" x14ac:dyDescent="0.2">
      <c r="A22" s="9">
        <v>1</v>
      </c>
      <c r="B22" s="10">
        <f>'II.Concepto de gasto'!$B$1</f>
        <v>0</v>
      </c>
      <c r="C22" s="15">
        <f>'II.Concepto de gasto'!$B$2</f>
        <v>0</v>
      </c>
      <c r="D22" s="12" t="str">
        <f>MID('II.Concepto de gasto'!$B$6,1,4)</f>
        <v>2018</v>
      </c>
      <c r="E22" s="17" t="str">
        <f>'II.Concepto de gasto'!$A$29</f>
        <v>31603 Servicios de internet</v>
      </c>
      <c r="F22" s="13">
        <f>'II.Concepto de gasto'!$B$29</f>
        <v>0</v>
      </c>
      <c r="G22" s="16">
        <f t="shared" si="0"/>
        <v>0</v>
      </c>
      <c r="H22" s="16" t="str">
        <f>'II.Concepto de gasto'!$B$8</f>
        <v/>
      </c>
      <c r="I22" s="14" t="b">
        <f>Tabla16[[#This Row],[Validación2]]=Tabla16[[#This Row],[Validación1]]</f>
        <v>0</v>
      </c>
    </row>
    <row r="23" spans="1:9" s="12" customFormat="1" x14ac:dyDescent="0.2">
      <c r="A23" s="9">
        <v>1</v>
      </c>
      <c r="B23" s="10">
        <f>'II.Concepto de gasto'!$B$1</f>
        <v>0</v>
      </c>
      <c r="C23" s="15">
        <f>'II.Concepto de gasto'!$B$2</f>
        <v>0</v>
      </c>
      <c r="D23" s="12" t="str">
        <f>MID('II.Concepto de gasto'!$B$6,1,4)</f>
        <v>2018</v>
      </c>
      <c r="E23" s="17" t="str">
        <f>'II.Concepto de gasto'!$A$30</f>
        <v>31701 Servicio de conducción de señales analógicas y digitales</v>
      </c>
      <c r="F23" s="13">
        <f>'II.Concepto de gasto'!$B$30</f>
        <v>0</v>
      </c>
      <c r="G23" s="16">
        <f t="shared" si="0"/>
        <v>0</v>
      </c>
      <c r="H23" s="16" t="str">
        <f>'II.Concepto de gasto'!$B$8</f>
        <v/>
      </c>
      <c r="I23" s="14" t="b">
        <f>Tabla16[[#This Row],[Validación2]]=Tabla16[[#This Row],[Validación1]]</f>
        <v>0</v>
      </c>
    </row>
    <row r="24" spans="1:9" s="12" customFormat="1" x14ac:dyDescent="0.2">
      <c r="A24" s="9">
        <v>1</v>
      </c>
      <c r="B24" s="10">
        <f>'II.Concepto de gasto'!$B$1</f>
        <v>0</v>
      </c>
      <c r="C24" s="15">
        <f>'II.Concepto de gasto'!$B$2</f>
        <v>0</v>
      </c>
      <c r="D24" s="12" t="str">
        <f>MID('II.Concepto de gasto'!$B$6,1,4)</f>
        <v>2018</v>
      </c>
      <c r="E24" s="17" t="str">
        <f>'II.Concepto de gasto'!$A$31</f>
        <v>31801 Servicio postal</v>
      </c>
      <c r="F24" s="13">
        <f>'II.Concepto de gasto'!$B$31</f>
        <v>0</v>
      </c>
      <c r="G24" s="16">
        <f t="shared" si="0"/>
        <v>0</v>
      </c>
      <c r="H24" s="16" t="str">
        <f>'II.Concepto de gasto'!$B$8</f>
        <v/>
      </c>
      <c r="I24" s="14" t="b">
        <f>Tabla16[[#This Row],[Validación2]]=Tabla16[[#This Row],[Validación1]]</f>
        <v>0</v>
      </c>
    </row>
    <row r="25" spans="1:9" s="12" customFormat="1" x14ac:dyDescent="0.2">
      <c r="A25" s="9">
        <v>1</v>
      </c>
      <c r="B25" s="10">
        <f>'II.Concepto de gasto'!$B$1</f>
        <v>0</v>
      </c>
      <c r="C25" s="15">
        <f>'II.Concepto de gasto'!$B$2</f>
        <v>0</v>
      </c>
      <c r="D25" s="12" t="str">
        <f>MID('II.Concepto de gasto'!$B$6,1,4)</f>
        <v>2018</v>
      </c>
      <c r="E25" s="17" t="str">
        <f>'II.Concepto de gasto'!$A$32</f>
        <v>31802 Servicio telegráfico</v>
      </c>
      <c r="F25" s="13">
        <f>'II.Concepto de gasto'!$B$32</f>
        <v>0</v>
      </c>
      <c r="G25" s="16">
        <f t="shared" si="0"/>
        <v>0</v>
      </c>
      <c r="H25" s="16" t="str">
        <f>'II.Concepto de gasto'!$B$8</f>
        <v/>
      </c>
      <c r="I25" s="14" t="b">
        <f>Tabla16[[#This Row],[Validación2]]=Tabla16[[#This Row],[Validación1]]</f>
        <v>0</v>
      </c>
    </row>
    <row r="26" spans="1:9" s="12" customFormat="1" x14ac:dyDescent="0.2">
      <c r="A26" s="9">
        <v>1</v>
      </c>
      <c r="B26" s="10">
        <f>'II.Concepto de gasto'!$B$1</f>
        <v>0</v>
      </c>
      <c r="C26" s="15">
        <f>'II.Concepto de gasto'!$B$2</f>
        <v>0</v>
      </c>
      <c r="D26" s="12" t="str">
        <f>MID('II.Concepto de gasto'!$B$6,1,4)</f>
        <v>2018</v>
      </c>
      <c r="E26" s="17" t="str">
        <f>'II.Concepto de gasto'!$A$33</f>
        <v>31901 Servicios integrales de telecomunicación</v>
      </c>
      <c r="F26" s="13">
        <f>'II.Concepto de gasto'!$B$33</f>
        <v>0</v>
      </c>
      <c r="G26" s="16">
        <f t="shared" si="0"/>
        <v>0</v>
      </c>
      <c r="H26" s="16" t="str">
        <f>'II.Concepto de gasto'!$B$8</f>
        <v/>
      </c>
      <c r="I26" s="14" t="b">
        <f>Tabla16[[#This Row],[Validación2]]=Tabla16[[#This Row],[Validación1]]</f>
        <v>0</v>
      </c>
    </row>
    <row r="27" spans="1:9" s="12" customFormat="1" x14ac:dyDescent="0.2">
      <c r="A27" s="9">
        <v>1</v>
      </c>
      <c r="B27" s="10">
        <f>'II.Concepto de gasto'!$B$1</f>
        <v>0</v>
      </c>
      <c r="C27" s="15">
        <f>'II.Concepto de gasto'!$B$2</f>
        <v>0</v>
      </c>
      <c r="D27" s="12" t="str">
        <f>MID('II.Concepto de gasto'!$B$6,1,4)</f>
        <v>2018</v>
      </c>
      <c r="E27" s="17" t="str">
        <f>'II.Concepto de gasto'!$A$34</f>
        <v>31902 Contratación de otros servicios</v>
      </c>
      <c r="F27" s="13">
        <f>'II.Concepto de gasto'!$B$34</f>
        <v>0</v>
      </c>
      <c r="G27" s="16">
        <f t="shared" si="0"/>
        <v>0</v>
      </c>
      <c r="H27" s="16" t="str">
        <f>'II.Concepto de gasto'!$B$8</f>
        <v/>
      </c>
      <c r="I27" s="14" t="b">
        <f>Tabla16[[#This Row],[Validación2]]=Tabla16[[#This Row],[Validación1]]</f>
        <v>0</v>
      </c>
    </row>
    <row r="28" spans="1:9" s="12" customFormat="1" x14ac:dyDescent="0.2">
      <c r="A28" s="9">
        <v>1</v>
      </c>
      <c r="B28" s="10">
        <f>'II.Concepto de gasto'!$B$1</f>
        <v>0</v>
      </c>
      <c r="C28" s="15">
        <f>'II.Concepto de gasto'!$B$2</f>
        <v>0</v>
      </c>
      <c r="D28" s="12" t="str">
        <f>MID('II.Concepto de gasto'!$B$6,1,4)</f>
        <v>2018</v>
      </c>
      <c r="E28" s="17" t="str">
        <f>'II.Concepto de gasto'!$A$35</f>
        <v>31904 Servicios integrales de infraestructura de cómputo</v>
      </c>
      <c r="F28" s="13">
        <f>'II.Concepto de gasto'!$B$35</f>
        <v>0</v>
      </c>
      <c r="G28" s="16">
        <f t="shared" si="0"/>
        <v>0</v>
      </c>
      <c r="H28" s="16" t="str">
        <f>'II.Concepto de gasto'!$B$8</f>
        <v/>
      </c>
      <c r="I28" s="14" t="b">
        <f>Tabla16[[#This Row],[Validación2]]=Tabla16[[#This Row],[Validación1]]</f>
        <v>0</v>
      </c>
    </row>
    <row r="29" spans="1:9" s="12" customFormat="1" x14ac:dyDescent="0.2">
      <c r="A29" s="9">
        <v>1</v>
      </c>
      <c r="B29" s="10">
        <f>'II.Concepto de gasto'!$B$1</f>
        <v>0</v>
      </c>
      <c r="C29" s="15">
        <f>'II.Concepto de gasto'!$B$2</f>
        <v>0</v>
      </c>
      <c r="D29" s="12" t="str">
        <f>MID('II.Concepto de gasto'!$B$6,1,4)</f>
        <v>2018</v>
      </c>
      <c r="E29" s="17" t="str">
        <f>'II.Concepto de gasto'!$A$36</f>
        <v>32101 - Arrendamiento de terrenos</v>
      </c>
      <c r="F29" s="13">
        <f>'II.Concepto de gasto'!$B$36</f>
        <v>0</v>
      </c>
      <c r="G29" s="16">
        <f t="shared" si="0"/>
        <v>0</v>
      </c>
      <c r="H29" s="16" t="str">
        <f>'II.Concepto de gasto'!$B$8</f>
        <v/>
      </c>
      <c r="I29" s="14" t="b">
        <f>Tabla16[[#This Row],[Validación2]]=Tabla16[[#This Row],[Validación1]]</f>
        <v>0</v>
      </c>
    </row>
    <row r="30" spans="1:9" s="12" customFormat="1" x14ac:dyDescent="0.2">
      <c r="A30" s="9">
        <v>1</v>
      </c>
      <c r="B30" s="10">
        <f>'II.Concepto de gasto'!$B$1</f>
        <v>0</v>
      </c>
      <c r="C30" s="15">
        <f>'II.Concepto de gasto'!$B$2</f>
        <v>0</v>
      </c>
      <c r="D30" s="12" t="str">
        <f>MID('II.Concepto de gasto'!$B$6,1,4)</f>
        <v>2018</v>
      </c>
      <c r="E30" s="17" t="str">
        <f>'II.Concepto de gasto'!$A$37</f>
        <v>32201 - Arrendamiento de edificios y locales</v>
      </c>
      <c r="F30" s="13">
        <f>'II.Concepto de gasto'!$B$37</f>
        <v>0</v>
      </c>
      <c r="G30" s="16">
        <f t="shared" si="0"/>
        <v>0</v>
      </c>
      <c r="H30" s="16" t="str">
        <f>'II.Concepto de gasto'!$B$8</f>
        <v/>
      </c>
      <c r="I30" s="14" t="b">
        <f>Tabla16[[#This Row],[Validación2]]=Tabla16[[#This Row],[Validación1]]</f>
        <v>0</v>
      </c>
    </row>
    <row r="31" spans="1:9" s="12" customFormat="1" x14ac:dyDescent="0.2">
      <c r="A31" s="9">
        <v>1</v>
      </c>
      <c r="B31" s="10">
        <f>'II.Concepto de gasto'!$B$1</f>
        <v>0</v>
      </c>
      <c r="C31" s="15">
        <f>'II.Concepto de gasto'!$B$2</f>
        <v>0</v>
      </c>
      <c r="D31" s="12" t="str">
        <f>MID('II.Concepto de gasto'!$B$6,1,4)</f>
        <v>2018</v>
      </c>
      <c r="E31" s="17" t="str">
        <f>'II.Concepto de gasto'!$A$38</f>
        <v>32301 - Arrendamiento de equipo y bienes informáticos</v>
      </c>
      <c r="F31" s="13">
        <f>'II.Concepto de gasto'!$B$38</f>
        <v>0</v>
      </c>
      <c r="G31" s="16">
        <f t="shared" si="0"/>
        <v>0</v>
      </c>
      <c r="H31" s="16" t="str">
        <f>'II.Concepto de gasto'!$B$8</f>
        <v/>
      </c>
      <c r="I31" s="14" t="b">
        <f>Tabla16[[#This Row],[Validación2]]=Tabla16[[#This Row],[Validación1]]</f>
        <v>0</v>
      </c>
    </row>
    <row r="32" spans="1:9" s="12" customFormat="1" x14ac:dyDescent="0.2">
      <c r="A32" s="9">
        <v>1</v>
      </c>
      <c r="B32" s="10">
        <f>'II.Concepto de gasto'!$B$1</f>
        <v>0</v>
      </c>
      <c r="C32" s="15">
        <f>'II.Concepto de gasto'!$B$2</f>
        <v>0</v>
      </c>
      <c r="D32" s="12" t="str">
        <f>MID('II.Concepto de gasto'!$B$6,1,4)</f>
        <v>2018</v>
      </c>
      <c r="E32" s="17" t="str">
        <f>'II.Concepto de gasto'!$A$39</f>
        <v>32302 - Arrendamiento de mobiliario</v>
      </c>
      <c r="F32" s="13">
        <f>'II.Concepto de gasto'!$B$39</f>
        <v>0</v>
      </c>
      <c r="G32" s="16">
        <f t="shared" si="0"/>
        <v>0</v>
      </c>
      <c r="H32" s="16" t="str">
        <f>'II.Concepto de gasto'!$B$8</f>
        <v/>
      </c>
      <c r="I32" s="14" t="b">
        <f>Tabla16[[#This Row],[Validación2]]=Tabla16[[#This Row],[Validación1]]</f>
        <v>0</v>
      </c>
    </row>
    <row r="33" spans="1:9" s="12" customFormat="1" x14ac:dyDescent="0.2">
      <c r="A33" s="9">
        <v>1</v>
      </c>
      <c r="B33" s="10">
        <f>'II.Concepto de gasto'!$B$1</f>
        <v>0</v>
      </c>
      <c r="C33" s="15">
        <f>'II.Concepto de gasto'!$B$2</f>
        <v>0</v>
      </c>
      <c r="D33" s="12" t="str">
        <f>MID('II.Concepto de gasto'!$B$6,1,4)</f>
        <v>2018</v>
      </c>
      <c r="E33" s="17" t="str">
        <f>'II.Concepto de gasto'!$A$40</f>
        <v>32303 - Arrendamiento de equipo de telecomunicaciones</v>
      </c>
      <c r="F33" s="13">
        <f>'II.Concepto de gasto'!$B$40</f>
        <v>0</v>
      </c>
      <c r="G33" s="16">
        <f t="shared" si="0"/>
        <v>0</v>
      </c>
      <c r="H33" s="16" t="str">
        <f>'II.Concepto de gasto'!$B$8</f>
        <v/>
      </c>
      <c r="I33" s="14" t="b">
        <f>Tabla16[[#This Row],[Validación2]]=Tabla16[[#This Row],[Validación1]]</f>
        <v>0</v>
      </c>
    </row>
    <row r="34" spans="1:9" s="12" customFormat="1" x14ac:dyDescent="0.2">
      <c r="A34" s="9">
        <v>1</v>
      </c>
      <c r="B34" s="10">
        <f>'II.Concepto de gasto'!$B$1</f>
        <v>0</v>
      </c>
      <c r="C34" s="15">
        <f>'II.Concepto de gasto'!$B$2</f>
        <v>0</v>
      </c>
      <c r="D34" s="12" t="str">
        <f>MID('II.Concepto de gasto'!$B$6,1,4)</f>
        <v>2018</v>
      </c>
      <c r="E34" s="17" t="str">
        <f>'II.Concepto de gasto'!$A$41</f>
        <v>32502 - Arrendamiento de vehículos terrestres, aéreos, marítimos, lacustres y fluviales para servicios públicos y la operación de programas públicos</v>
      </c>
      <c r="F34" s="13">
        <f>'II.Concepto de gasto'!$B$41</f>
        <v>0</v>
      </c>
      <c r="G34" s="16">
        <f t="shared" ref="G34:G61" si="1">SUM($F$2:$F$61)</f>
        <v>0</v>
      </c>
      <c r="H34" s="16" t="str">
        <f>'II.Concepto de gasto'!$B$8</f>
        <v/>
      </c>
      <c r="I34" s="14" t="b">
        <f>Tabla16[[#This Row],[Validación2]]=Tabla16[[#This Row],[Validación1]]</f>
        <v>0</v>
      </c>
    </row>
    <row r="35" spans="1:9" s="12" customFormat="1" x14ac:dyDescent="0.2">
      <c r="A35" s="9">
        <v>1</v>
      </c>
      <c r="B35" s="10">
        <f>'II.Concepto de gasto'!$B$1</f>
        <v>0</v>
      </c>
      <c r="C35" s="15">
        <f>'II.Concepto de gasto'!$B$2</f>
        <v>0</v>
      </c>
      <c r="D35" s="12" t="str">
        <f>MID('II.Concepto de gasto'!$B$6,1,4)</f>
        <v>2018</v>
      </c>
      <c r="E35" s="17" t="str">
        <f>'II.Concepto de gasto'!$A$42</f>
        <v>32503 - Arrendamiento de vehículos terrestres, aéreos, marítimos, lacustres y fluviales para servicios administrativos</v>
      </c>
      <c r="F35" s="13">
        <f>'II.Concepto de gasto'!$B$42</f>
        <v>0</v>
      </c>
      <c r="G35" s="16">
        <f t="shared" si="1"/>
        <v>0</v>
      </c>
      <c r="H35" s="16" t="str">
        <f>'II.Concepto de gasto'!$B$8</f>
        <v/>
      </c>
      <c r="I35" s="14" t="b">
        <f>Tabla16[[#This Row],[Validación2]]=Tabla16[[#This Row],[Validación1]]</f>
        <v>0</v>
      </c>
    </row>
    <row r="36" spans="1:9" s="12" customFormat="1" x14ac:dyDescent="0.2">
      <c r="A36" s="9">
        <v>1</v>
      </c>
      <c r="B36" s="10">
        <f>'II.Concepto de gasto'!$B$1</f>
        <v>0</v>
      </c>
      <c r="C36" s="15">
        <f>'II.Concepto de gasto'!$B$2</f>
        <v>0</v>
      </c>
      <c r="D36" s="12" t="str">
        <f>MID('II.Concepto de gasto'!$B$6,1,4)</f>
        <v>2018</v>
      </c>
      <c r="E36" s="17" t="str">
        <f>'II.Concepto de gasto'!$A$43</f>
        <v>32505 - Arrendamiento de vehículos terrestres, aéreos, marítimos, lacustres y fluviales para servidores públicos</v>
      </c>
      <c r="F36" s="13">
        <f>'II.Concepto de gasto'!$B$43</f>
        <v>0</v>
      </c>
      <c r="G36" s="16">
        <f t="shared" si="1"/>
        <v>0</v>
      </c>
      <c r="H36" s="16" t="str">
        <f>'II.Concepto de gasto'!$B$8</f>
        <v/>
      </c>
      <c r="I36" s="14" t="b">
        <f>Tabla16[[#This Row],[Validación2]]=Tabla16[[#This Row],[Validación1]]</f>
        <v>0</v>
      </c>
    </row>
    <row r="37" spans="1:9" s="12" customFormat="1" x14ac:dyDescent="0.2">
      <c r="A37" s="9">
        <v>1</v>
      </c>
      <c r="B37" s="10">
        <f>'II.Concepto de gasto'!$B$1</f>
        <v>0</v>
      </c>
      <c r="C37" s="15">
        <f>'II.Concepto de gasto'!$B$2</f>
        <v>0</v>
      </c>
      <c r="D37" s="12" t="str">
        <f>MID('II.Concepto de gasto'!$B$6,1,4)</f>
        <v>2018</v>
      </c>
      <c r="E37" s="17" t="str">
        <f>'II.Concepto de gasto'!$A$44</f>
        <v>32601 - Arrendamiento de maquinaria y equipo</v>
      </c>
      <c r="F37" s="13">
        <f>'II.Concepto de gasto'!$B$44</f>
        <v>0</v>
      </c>
      <c r="G37" s="16">
        <f t="shared" si="1"/>
        <v>0</v>
      </c>
      <c r="H37" s="16" t="str">
        <f>'II.Concepto de gasto'!$B$8</f>
        <v/>
      </c>
      <c r="I37" s="14" t="b">
        <f>Tabla16[[#This Row],[Validación2]]=Tabla16[[#This Row],[Validación1]]</f>
        <v>0</v>
      </c>
    </row>
    <row r="38" spans="1:9" s="12" customFormat="1" x14ac:dyDescent="0.2">
      <c r="A38" s="9">
        <v>1</v>
      </c>
      <c r="B38" s="10">
        <f>'II.Concepto de gasto'!$B$1</f>
        <v>0</v>
      </c>
      <c r="C38" s="15">
        <f>'II.Concepto de gasto'!$B$2</f>
        <v>0</v>
      </c>
      <c r="D38" s="12" t="str">
        <f>MID('II.Concepto de gasto'!$B$6,1,4)</f>
        <v>2018</v>
      </c>
      <c r="E38" s="17" t="str">
        <f>'II.Concepto de gasto'!$A$45</f>
        <v>32903 - Otros Arrendamientos</v>
      </c>
      <c r="F38" s="13">
        <f>'II.Concepto de gasto'!$B$45</f>
        <v>0</v>
      </c>
      <c r="G38" s="16">
        <f t="shared" si="1"/>
        <v>0</v>
      </c>
      <c r="H38" s="16" t="str">
        <f>'II.Concepto de gasto'!$B$8</f>
        <v/>
      </c>
      <c r="I38" s="14" t="b">
        <f>Tabla16[[#This Row],[Validación2]]=Tabla16[[#This Row],[Validación1]]</f>
        <v>0</v>
      </c>
    </row>
    <row r="39" spans="1:9" s="12" customFormat="1" x14ac:dyDescent="0.2">
      <c r="A39" s="9">
        <v>1</v>
      </c>
      <c r="B39" s="10">
        <f>'II.Concepto de gasto'!$B$1</f>
        <v>0</v>
      </c>
      <c r="C39" s="15">
        <f>'II.Concepto de gasto'!$B$2</f>
        <v>0</v>
      </c>
      <c r="D39" s="12" t="str">
        <f>MID('II.Concepto de gasto'!$B$6,1,4)</f>
        <v>2018</v>
      </c>
      <c r="E39" s="17" t="str">
        <f>'II.Concepto de gasto'!$A$46</f>
        <v>33101 - Asesorías asociadas a convenios, tratados o acuerdos</v>
      </c>
      <c r="F39" s="13">
        <f>'II.Concepto de gasto'!$B$46</f>
        <v>0</v>
      </c>
      <c r="G39" s="16">
        <f t="shared" si="1"/>
        <v>0</v>
      </c>
      <c r="H39" s="16" t="str">
        <f>'II.Concepto de gasto'!$B$8</f>
        <v/>
      </c>
      <c r="I39" s="14" t="b">
        <f>Tabla16[[#This Row],[Validación2]]=Tabla16[[#This Row],[Validación1]]</f>
        <v>0</v>
      </c>
    </row>
    <row r="40" spans="1:9" s="12" customFormat="1" x14ac:dyDescent="0.2">
      <c r="A40" s="9">
        <v>1</v>
      </c>
      <c r="B40" s="10">
        <f>'II.Concepto de gasto'!$B$1</f>
        <v>0</v>
      </c>
      <c r="C40" s="15">
        <f>'II.Concepto de gasto'!$B$2</f>
        <v>0</v>
      </c>
      <c r="D40" s="12" t="str">
        <f>MID('II.Concepto de gasto'!$B$6,1,4)</f>
        <v>2018</v>
      </c>
      <c r="E40" s="17" t="str">
        <f>'II.Concepto de gasto'!$A$47</f>
        <v>33102 - Asesorías por controversias en el marco de los tratados internacionales</v>
      </c>
      <c r="F40" s="13">
        <f>'II.Concepto de gasto'!$B$47</f>
        <v>0</v>
      </c>
      <c r="G40" s="16">
        <f t="shared" si="1"/>
        <v>0</v>
      </c>
      <c r="H40" s="16" t="str">
        <f>'II.Concepto de gasto'!$B$8</f>
        <v/>
      </c>
      <c r="I40" s="14" t="b">
        <f>Tabla16[[#This Row],[Validación2]]=Tabla16[[#This Row],[Validación1]]</f>
        <v>0</v>
      </c>
    </row>
    <row r="41" spans="1:9" s="12" customFormat="1" x14ac:dyDescent="0.2">
      <c r="A41" s="9">
        <v>1</v>
      </c>
      <c r="B41" s="10">
        <f>'II.Concepto de gasto'!$B$1</f>
        <v>0</v>
      </c>
      <c r="C41" s="15">
        <f>'II.Concepto de gasto'!$B$2</f>
        <v>0</v>
      </c>
      <c r="D41" s="12" t="str">
        <f>MID('II.Concepto de gasto'!$B$6,1,4)</f>
        <v>2018</v>
      </c>
      <c r="E41" s="17" t="str">
        <f>'II.Concepto de gasto'!$A$48</f>
        <v>33103 - Consultorías para programas o proyectos financiados por organismos internacionales</v>
      </c>
      <c r="F41" s="13">
        <f>'II.Concepto de gasto'!$B$48</f>
        <v>0</v>
      </c>
      <c r="G41" s="16">
        <f t="shared" si="1"/>
        <v>0</v>
      </c>
      <c r="H41" s="16" t="str">
        <f>'II.Concepto de gasto'!$B$8</f>
        <v/>
      </c>
      <c r="I41" s="14" t="b">
        <f>Tabla16[[#This Row],[Validación2]]=Tabla16[[#This Row],[Validación1]]</f>
        <v>0</v>
      </c>
    </row>
    <row r="42" spans="1:9" s="12" customFormat="1" x14ac:dyDescent="0.2">
      <c r="A42" s="9">
        <v>1</v>
      </c>
      <c r="B42" s="10">
        <f>'II.Concepto de gasto'!$B$1</f>
        <v>0</v>
      </c>
      <c r="C42" s="15">
        <f>'II.Concepto de gasto'!$B$2</f>
        <v>0</v>
      </c>
      <c r="D42" s="12" t="str">
        <f>MID('II.Concepto de gasto'!$B$6,1,4)</f>
        <v>2018</v>
      </c>
      <c r="E42" s="17" t="str">
        <f>'II.Concepto de gasto'!$A$49</f>
        <v>33104 - Otras asesorías para la operación de programas</v>
      </c>
      <c r="F42" s="13">
        <f>'II.Concepto de gasto'!$B$49</f>
        <v>0</v>
      </c>
      <c r="G42" s="16">
        <f t="shared" si="1"/>
        <v>0</v>
      </c>
      <c r="H42" s="16" t="str">
        <f>'II.Concepto de gasto'!$B$8</f>
        <v/>
      </c>
      <c r="I42" s="14" t="b">
        <f>Tabla16[[#This Row],[Validación2]]=Tabla16[[#This Row],[Validación1]]</f>
        <v>0</v>
      </c>
    </row>
    <row r="43" spans="1:9" s="12" customFormat="1" x14ac:dyDescent="0.2">
      <c r="A43" s="9">
        <v>1</v>
      </c>
      <c r="B43" s="10">
        <f>'II.Concepto de gasto'!$B$1</f>
        <v>0</v>
      </c>
      <c r="C43" s="15">
        <f>'II.Concepto de gasto'!$B$2</f>
        <v>0</v>
      </c>
      <c r="D43" s="12" t="str">
        <f>MID('II.Concepto de gasto'!$B$6,1,4)</f>
        <v>2018</v>
      </c>
      <c r="E43" s="17" t="str">
        <f>'II.Concepto de gasto'!$A$50</f>
        <v>33501 - Estudios e Investigaciones</v>
      </c>
      <c r="F43" s="13">
        <f>'II.Concepto de gasto'!$B$50</f>
        <v>0</v>
      </c>
      <c r="G43" s="16">
        <f t="shared" si="1"/>
        <v>0</v>
      </c>
      <c r="H43" s="16" t="str">
        <f>'II.Concepto de gasto'!$B$8</f>
        <v/>
      </c>
      <c r="I43" s="14" t="b">
        <f>Tabla16[[#This Row],[Validación2]]=Tabla16[[#This Row],[Validación1]]</f>
        <v>0</v>
      </c>
    </row>
    <row r="44" spans="1:9" s="12" customFormat="1" x14ac:dyDescent="0.2">
      <c r="A44" s="9">
        <v>1</v>
      </c>
      <c r="B44" s="10">
        <f>'II.Concepto de gasto'!$B$1</f>
        <v>0</v>
      </c>
      <c r="C44" s="15">
        <f>'II.Concepto de gasto'!$B$2</f>
        <v>0</v>
      </c>
      <c r="D44" s="12" t="str">
        <f>MID('II.Concepto de gasto'!$B$6,1,4)</f>
        <v>2018</v>
      </c>
      <c r="E44" s="17" t="str">
        <f>'II.Concepto de gasto'!$A$51</f>
        <v>33604 - Impresión y elaboración de material informativo derivado de la operación y administración de las dependencias y entidades</v>
      </c>
      <c r="F44" s="13">
        <f>'II.Concepto de gasto'!$B$51</f>
        <v>0</v>
      </c>
      <c r="G44" s="16">
        <f t="shared" si="1"/>
        <v>0</v>
      </c>
      <c r="H44" s="16" t="str">
        <f>'II.Concepto de gasto'!$B$8</f>
        <v/>
      </c>
      <c r="I44" s="14" t="b">
        <f>Tabla16[[#This Row],[Validación2]]=Tabla16[[#This Row],[Validación1]]</f>
        <v>0</v>
      </c>
    </row>
    <row r="45" spans="1:9" s="12" customFormat="1" x14ac:dyDescent="0.2">
      <c r="A45" s="9">
        <v>1</v>
      </c>
      <c r="B45" s="10">
        <f>'II.Concepto de gasto'!$B$1</f>
        <v>0</v>
      </c>
      <c r="C45" s="15">
        <f>'II.Concepto de gasto'!$B$2</f>
        <v>0</v>
      </c>
      <c r="D45" s="12" t="str">
        <f>MID('II.Concepto de gasto'!$B$6,1,4)</f>
        <v>2018</v>
      </c>
      <c r="E45" s="17" t="str">
        <f>'II.Concepto de gasto'!$A$52</f>
        <v>35101 - Mantenimiento y conservación de inmuebles para la prestación de servicios administrativos</v>
      </c>
      <c r="F45" s="13">
        <f>'II.Concepto de gasto'!$B$52</f>
        <v>0</v>
      </c>
      <c r="G45" s="16">
        <f t="shared" si="1"/>
        <v>0</v>
      </c>
      <c r="H45" s="16" t="str">
        <f>'II.Concepto de gasto'!$B$8</f>
        <v/>
      </c>
      <c r="I45" s="14" t="b">
        <f>Tabla16[[#This Row],[Validación2]]=Tabla16[[#This Row],[Validación1]]</f>
        <v>0</v>
      </c>
    </row>
    <row r="46" spans="1:9" s="12" customFormat="1" x14ac:dyDescent="0.2">
      <c r="A46" s="9">
        <v>1</v>
      </c>
      <c r="B46" s="10">
        <f>'II.Concepto de gasto'!$B$1</f>
        <v>0</v>
      </c>
      <c r="C46" s="15">
        <f>'II.Concepto de gasto'!$B$2</f>
        <v>0</v>
      </c>
      <c r="D46" s="12" t="str">
        <f>MID('II.Concepto de gasto'!$B$6,1,4)</f>
        <v>2018</v>
      </c>
      <c r="E46" s="17" t="str">
        <f>'II.Concepto de gasto'!$A$53</f>
        <v>35201 - Mantenimiento y conservación de mobiliario y equipo de administración</v>
      </c>
      <c r="F46" s="13">
        <f>'II.Concepto de gasto'!$B$53</f>
        <v>0</v>
      </c>
      <c r="G46" s="16">
        <f t="shared" si="1"/>
        <v>0</v>
      </c>
      <c r="H46" s="16" t="str">
        <f>'II.Concepto de gasto'!$B$8</f>
        <v/>
      </c>
      <c r="I46" s="14" t="b">
        <f>Tabla16[[#This Row],[Validación2]]=Tabla16[[#This Row],[Validación1]]</f>
        <v>0</v>
      </c>
    </row>
    <row r="47" spans="1:9" s="12" customFormat="1" x14ac:dyDescent="0.2">
      <c r="A47" s="9">
        <v>1</v>
      </c>
      <c r="B47" s="10">
        <f>'II.Concepto de gasto'!$B$1</f>
        <v>0</v>
      </c>
      <c r="C47" s="15">
        <f>'II.Concepto de gasto'!$B$2</f>
        <v>0</v>
      </c>
      <c r="D47" s="12" t="str">
        <f>MID('II.Concepto de gasto'!$B$6,1,4)</f>
        <v>2018</v>
      </c>
      <c r="E47" s="17" t="str">
        <f>'II.Concepto de gasto'!$A$54</f>
        <v>36101 - Difusión de mensajes sobre programas y actividades gubernamentales</v>
      </c>
      <c r="F47" s="13">
        <f>'II.Concepto de gasto'!$B$54</f>
        <v>0</v>
      </c>
      <c r="G47" s="16">
        <f t="shared" si="1"/>
        <v>0</v>
      </c>
      <c r="H47" s="16" t="str">
        <f>'II.Concepto de gasto'!$B$8</f>
        <v/>
      </c>
      <c r="I47" s="14" t="b">
        <f>Tabla16[[#This Row],[Validación2]]=Tabla16[[#This Row],[Validación1]]</f>
        <v>0</v>
      </c>
    </row>
    <row r="48" spans="1:9" s="12" customFormat="1" x14ac:dyDescent="0.2">
      <c r="A48" s="9">
        <v>1</v>
      </c>
      <c r="B48" s="10">
        <f>'II.Concepto de gasto'!$B$1</f>
        <v>0</v>
      </c>
      <c r="C48" s="15">
        <f>'II.Concepto de gasto'!$B$2</f>
        <v>0</v>
      </c>
      <c r="D48" s="12" t="str">
        <f>MID('II.Concepto de gasto'!$B$6,1,4)</f>
        <v>2018</v>
      </c>
      <c r="E48" s="17" t="str">
        <f>'II.Concepto de gasto'!$A$55</f>
        <v>36201 - Difusión de mensajes comerciales para promover la venta de productos o servicios</v>
      </c>
      <c r="F48" s="13">
        <f>'II.Concepto de gasto'!$B$55</f>
        <v>0</v>
      </c>
      <c r="G48" s="16">
        <f t="shared" si="1"/>
        <v>0</v>
      </c>
      <c r="H48" s="16" t="str">
        <f>'II.Concepto de gasto'!$B$8</f>
        <v/>
      </c>
      <c r="I48" s="14" t="b">
        <f>Tabla16[[#This Row],[Validación2]]=Tabla16[[#This Row],[Validación1]]</f>
        <v>0</v>
      </c>
    </row>
    <row r="49" spans="1:9" s="12" customFormat="1" x14ac:dyDescent="0.2">
      <c r="A49" s="9">
        <v>1</v>
      </c>
      <c r="B49" s="10">
        <f>'II.Concepto de gasto'!$B$1</f>
        <v>0</v>
      </c>
      <c r="C49" s="15">
        <f>'II.Concepto de gasto'!$B$2</f>
        <v>0</v>
      </c>
      <c r="D49" s="12" t="str">
        <f>MID('II.Concepto de gasto'!$B$6,1,4)</f>
        <v>2018</v>
      </c>
      <c r="E49" s="17" t="str">
        <f>'II.Concepto de gasto'!$A$56</f>
        <v>36901 - Servicios relacionados con monitoreo de información en medios masivos</v>
      </c>
      <c r="F49" s="13">
        <f>'II.Concepto de gasto'!$B$56</f>
        <v>0</v>
      </c>
      <c r="G49" s="16">
        <f t="shared" si="1"/>
        <v>0</v>
      </c>
      <c r="H49" s="16" t="str">
        <f>'II.Concepto de gasto'!$B$8</f>
        <v/>
      </c>
      <c r="I49" s="14" t="b">
        <f>Tabla16[[#This Row],[Validación2]]=Tabla16[[#This Row],[Validación1]]</f>
        <v>0</v>
      </c>
    </row>
    <row r="50" spans="1:9" s="12" customFormat="1" x14ac:dyDescent="0.2">
      <c r="A50" s="9">
        <v>1</v>
      </c>
      <c r="B50" s="10">
        <f>'II.Concepto de gasto'!$B$1</f>
        <v>0</v>
      </c>
      <c r="C50" s="15">
        <f>'II.Concepto de gasto'!$B$2</f>
        <v>0</v>
      </c>
      <c r="D50" s="12" t="str">
        <f>MID('II.Concepto de gasto'!$B$6,1,4)</f>
        <v>2018</v>
      </c>
      <c r="E50" s="17" t="str">
        <f>'II.Concepto de gasto'!$A$57</f>
        <v>37301-Pasajes marítimos, lacustres y fluviales para labores en campo y de supervisión</v>
      </c>
      <c r="F50" s="13">
        <f>'II.Concepto de gasto'!$B$57</f>
        <v>0</v>
      </c>
      <c r="G50" s="16">
        <f t="shared" si="1"/>
        <v>0</v>
      </c>
      <c r="H50" s="16" t="str">
        <f>'II.Concepto de gasto'!$B$8</f>
        <v/>
      </c>
      <c r="I50" s="14" t="b">
        <f>Tabla16[[#This Row],[Validación2]]=Tabla16[[#This Row],[Validación1]]</f>
        <v>0</v>
      </c>
    </row>
    <row r="51" spans="1:9" s="12" customFormat="1" x14ac:dyDescent="0.2">
      <c r="A51" s="9">
        <v>1</v>
      </c>
      <c r="B51" s="10">
        <f>'II.Concepto de gasto'!$B$1</f>
        <v>0</v>
      </c>
      <c r="C51" s="15">
        <f>'II.Concepto de gasto'!$B$2</f>
        <v>0</v>
      </c>
      <c r="D51" s="12" t="str">
        <f>MID('II.Concepto de gasto'!$B$6,1,4)</f>
        <v>2018</v>
      </c>
      <c r="E51" s="17" t="str">
        <f>'II.Concepto de gasto'!$A$58</f>
        <v>37304-Pasajes marítimos, lacustres y fluviales para servidores públicos de mando en el desempeño de comisiones y funciones oficiales</v>
      </c>
      <c r="F51" s="13">
        <f>'II.Concepto de gasto'!$B$58</f>
        <v>0</v>
      </c>
      <c r="G51" s="16">
        <f t="shared" si="1"/>
        <v>0</v>
      </c>
      <c r="H51" s="16" t="str">
        <f>'II.Concepto de gasto'!$B$8</f>
        <v/>
      </c>
      <c r="I51" s="14" t="b">
        <f>Tabla16[[#This Row],[Validación2]]=Tabla16[[#This Row],[Validación1]]</f>
        <v>0</v>
      </c>
    </row>
    <row r="52" spans="1:9" s="12" customFormat="1" x14ac:dyDescent="0.2">
      <c r="A52" s="9">
        <v>1</v>
      </c>
      <c r="B52" s="10">
        <f>'II.Concepto de gasto'!$B$1</f>
        <v>0</v>
      </c>
      <c r="C52" s="15">
        <f>'II.Concepto de gasto'!$B$2</f>
        <v>0</v>
      </c>
      <c r="D52" s="12" t="str">
        <f>MID('II.Concepto de gasto'!$B$6,1,4)</f>
        <v>2018</v>
      </c>
      <c r="E52" s="17" t="str">
        <f>'II.Concepto de gasto'!$A$59</f>
        <v>37801 - Servicios integrales nacionales para servidores públicos en el desempeño de comisiones y funciones oficiales</v>
      </c>
      <c r="F52" s="13">
        <f>'II.Concepto de gasto'!$B$59</f>
        <v>0</v>
      </c>
      <c r="G52" s="16">
        <f t="shared" si="1"/>
        <v>0</v>
      </c>
      <c r="H52" s="16" t="str">
        <f>'II.Concepto de gasto'!$B$8</f>
        <v/>
      </c>
      <c r="I52" s="14" t="b">
        <f>Tabla16[[#This Row],[Validación2]]=Tabla16[[#This Row],[Validación1]]</f>
        <v>0</v>
      </c>
    </row>
    <row r="53" spans="1:9" s="12" customFormat="1" x14ac:dyDescent="0.2">
      <c r="A53" s="9">
        <v>1</v>
      </c>
      <c r="B53" s="10">
        <f>'II.Concepto de gasto'!$B$1</f>
        <v>0</v>
      </c>
      <c r="C53" s="15">
        <f>'II.Concepto de gasto'!$B$2</f>
        <v>0</v>
      </c>
      <c r="D53" s="12" t="str">
        <f>MID('II.Concepto de gasto'!$B$6,1,4)</f>
        <v>2018</v>
      </c>
      <c r="E53" s="17" t="str">
        <f>'II.Concepto de gasto'!$A$60</f>
        <v>37802 - Servicios integrales en el extranjero para servidores públicos en el desempeño de comisiones y funciones oficiales</v>
      </c>
      <c r="F53" s="13">
        <f>'II.Concepto de gasto'!$B$60</f>
        <v>0</v>
      </c>
      <c r="G53" s="16">
        <f t="shared" si="1"/>
        <v>0</v>
      </c>
      <c r="H53" s="16" t="str">
        <f>'II.Concepto de gasto'!$B$8</f>
        <v/>
      </c>
      <c r="I53" s="14" t="b">
        <f>Tabla16[[#This Row],[Validación2]]=Tabla16[[#This Row],[Validación1]]</f>
        <v>0</v>
      </c>
    </row>
    <row r="54" spans="1:9" s="12" customFormat="1" x14ac:dyDescent="0.2">
      <c r="A54" s="9">
        <v>1</v>
      </c>
      <c r="B54" s="10">
        <f>'II.Concepto de gasto'!$B$1</f>
        <v>0</v>
      </c>
      <c r="C54" s="15">
        <f>'II.Concepto de gasto'!$B$2</f>
        <v>0</v>
      </c>
      <c r="D54" s="12" t="str">
        <f>MID('II.Concepto de gasto'!$B$6,1,4)</f>
        <v>2018</v>
      </c>
      <c r="E54" s="17" t="str">
        <f>'II.Concepto de gasto'!$A$61</f>
        <v>38301 - Congresos y convenciones</v>
      </c>
      <c r="F54" s="13">
        <f>'II.Concepto de gasto'!$B$61</f>
        <v>0</v>
      </c>
      <c r="G54" s="16">
        <f t="shared" si="1"/>
        <v>0</v>
      </c>
      <c r="H54" s="16" t="str">
        <f>'II.Concepto de gasto'!$B$8</f>
        <v/>
      </c>
      <c r="I54" s="14" t="b">
        <f>Tabla16[[#This Row],[Validación2]]=Tabla16[[#This Row],[Validación1]]</f>
        <v>0</v>
      </c>
    </row>
    <row r="55" spans="1:9" s="12" customFormat="1" x14ac:dyDescent="0.2">
      <c r="A55" s="9">
        <v>1</v>
      </c>
      <c r="B55" s="10">
        <f>'II.Concepto de gasto'!$B$1</f>
        <v>0</v>
      </c>
      <c r="C55" s="15">
        <f>'II.Concepto de gasto'!$B$2</f>
        <v>0</v>
      </c>
      <c r="D55" s="12" t="str">
        <f>MID('II.Concepto de gasto'!$B$6,1,4)</f>
        <v>2018</v>
      </c>
      <c r="E55" s="17" t="str">
        <f>'II.Concepto de gasto'!$A$62</f>
        <v>38401 – Exposiciones</v>
      </c>
      <c r="F55" s="13">
        <f>'II.Concepto de gasto'!$B$62</f>
        <v>0</v>
      </c>
      <c r="G55" s="16">
        <f t="shared" si="1"/>
        <v>0</v>
      </c>
      <c r="H55" s="16" t="str">
        <f>'II.Concepto de gasto'!$B$8</f>
        <v/>
      </c>
      <c r="I55" s="14" t="b">
        <f>Tabla16[[#This Row],[Validación2]]=Tabla16[[#This Row],[Validación1]]</f>
        <v>0</v>
      </c>
    </row>
    <row r="56" spans="1:9" s="12" customFormat="1" x14ac:dyDescent="0.2">
      <c r="A56" s="9">
        <v>1</v>
      </c>
      <c r="B56" s="10">
        <f>'II.Concepto de gasto'!$B$1</f>
        <v>0</v>
      </c>
      <c r="C56" s="15">
        <f>'II.Concepto de gasto'!$B$2</f>
        <v>0</v>
      </c>
      <c r="D56" s="12" t="str">
        <f>MID('II.Concepto de gasto'!$B$6,1,4)</f>
        <v>2018</v>
      </c>
      <c r="E56" s="17" t="str">
        <f>'II.Concepto de gasto'!$A$63</f>
        <v>38501 - Gastos para alimentación de servidores públicos de mando</v>
      </c>
      <c r="F56" s="13">
        <f>'II.Concepto de gasto'!$B$63</f>
        <v>0</v>
      </c>
      <c r="G56" s="16">
        <f t="shared" si="1"/>
        <v>0</v>
      </c>
      <c r="H56" s="16" t="str">
        <f>'II.Concepto de gasto'!$B$8</f>
        <v/>
      </c>
      <c r="I56" s="14" t="b">
        <f>Tabla16[[#This Row],[Validación2]]=Tabla16[[#This Row],[Validación1]]</f>
        <v>0</v>
      </c>
    </row>
    <row r="57" spans="1:9" s="12" customFormat="1" x14ac:dyDescent="0.2">
      <c r="A57" s="9">
        <v>1</v>
      </c>
      <c r="B57" s="10">
        <f>'II.Concepto de gasto'!$B$1</f>
        <v>0</v>
      </c>
      <c r="C57" s="15">
        <f>'II.Concepto de gasto'!$B$2</f>
        <v>0</v>
      </c>
      <c r="D57" s="12" t="str">
        <f>MID('II.Concepto de gasto'!$B$6,1,4)</f>
        <v>2018</v>
      </c>
      <c r="E57" s="17" t="str">
        <f>'II.Concepto de gasto'!$A$64</f>
        <v>51101 – Mobiliario</v>
      </c>
      <c r="F57" s="13">
        <f>'II.Concepto de gasto'!$B$64</f>
        <v>0</v>
      </c>
      <c r="G57" s="16">
        <f t="shared" si="1"/>
        <v>0</v>
      </c>
      <c r="H57" s="16" t="str">
        <f>'II.Concepto de gasto'!$B$8</f>
        <v/>
      </c>
      <c r="I57" s="14" t="b">
        <f>Tabla16[[#This Row],[Validación2]]=Tabla16[[#This Row],[Validación1]]</f>
        <v>0</v>
      </c>
    </row>
    <row r="58" spans="1:9" s="12" customFormat="1" x14ac:dyDescent="0.2">
      <c r="A58" s="9">
        <v>1</v>
      </c>
      <c r="B58" s="10">
        <f>'II.Concepto de gasto'!$B$1</f>
        <v>0</v>
      </c>
      <c r="C58" s="15">
        <f>'II.Concepto de gasto'!$B$2</f>
        <v>0</v>
      </c>
      <c r="D58" s="12" t="str">
        <f>MID('II.Concepto de gasto'!$B$6,1,4)</f>
        <v>2018</v>
      </c>
      <c r="E58" s="17" t="str">
        <f>'II.Concepto de gasto'!$A$65</f>
        <v>51201 - Muebles, excepto de oficina y estantería</v>
      </c>
      <c r="F58" s="13">
        <f>'II.Concepto de gasto'!$B$65</f>
        <v>0</v>
      </c>
      <c r="G58" s="16">
        <f t="shared" si="1"/>
        <v>0</v>
      </c>
      <c r="H58" s="16" t="str">
        <f>'II.Concepto de gasto'!$B$8</f>
        <v/>
      </c>
      <c r="I58" s="14" t="b">
        <f>Tabla16[[#This Row],[Validación2]]=Tabla16[[#This Row],[Validación1]]</f>
        <v>0</v>
      </c>
    </row>
    <row r="59" spans="1:9" s="12" customFormat="1" x14ac:dyDescent="0.2">
      <c r="A59" s="9">
        <v>1</v>
      </c>
      <c r="B59" s="10">
        <f>'II.Concepto de gasto'!$B$1</f>
        <v>0</v>
      </c>
      <c r="C59" s="15">
        <f>'II.Concepto de gasto'!$B$2</f>
        <v>0</v>
      </c>
      <c r="D59" s="12" t="str">
        <f>MID('II.Concepto de gasto'!$B$6,1,4)</f>
        <v>2018</v>
      </c>
      <c r="E59" s="17" t="str">
        <f>'II.Concepto de gasto'!$A$66</f>
        <v>51501 - Bienes informáticos</v>
      </c>
      <c r="F59" s="13">
        <f>'II.Concepto de gasto'!$B$66</f>
        <v>0</v>
      </c>
      <c r="G59" s="16">
        <f t="shared" si="1"/>
        <v>0</v>
      </c>
      <c r="H59" s="16" t="str">
        <f>'II.Concepto de gasto'!$B$8</f>
        <v/>
      </c>
      <c r="I59" s="14" t="b">
        <f>Tabla16[[#This Row],[Validación2]]=Tabla16[[#This Row],[Validación1]]</f>
        <v>0</v>
      </c>
    </row>
    <row r="60" spans="1:9" s="12" customFormat="1" x14ac:dyDescent="0.2">
      <c r="A60" s="9">
        <v>1</v>
      </c>
      <c r="B60" s="10">
        <f>'II.Concepto de gasto'!$B$1</f>
        <v>0</v>
      </c>
      <c r="C60" s="15">
        <f>'II.Concepto de gasto'!$B$2</f>
        <v>0</v>
      </c>
      <c r="D60" s="12" t="str">
        <f>MID('II.Concepto de gasto'!$B$6,1,4)</f>
        <v>2018</v>
      </c>
      <c r="E60" s="17" t="str">
        <f>'II.Concepto de gasto'!$A$67</f>
        <v>51901 - Equipo de administración</v>
      </c>
      <c r="F60" s="13">
        <f>'II.Concepto de gasto'!$B$67</f>
        <v>0</v>
      </c>
      <c r="G60" s="16">
        <f t="shared" si="1"/>
        <v>0</v>
      </c>
      <c r="H60" s="16" t="str">
        <f>'II.Concepto de gasto'!$B$8</f>
        <v/>
      </c>
      <c r="I60" s="14" t="b">
        <f>Tabla16[[#This Row],[Validación2]]=Tabla16[[#This Row],[Validación1]]</f>
        <v>0</v>
      </c>
    </row>
    <row r="61" spans="1:9" s="12" customFormat="1" x14ac:dyDescent="0.2">
      <c r="A61" s="9">
        <v>1</v>
      </c>
      <c r="B61" s="10">
        <f>'II.Concepto de gasto'!$B$1</f>
        <v>0</v>
      </c>
      <c r="C61" s="15">
        <f>'II.Concepto de gasto'!$B$2</f>
        <v>0</v>
      </c>
      <c r="D61" s="12" t="str">
        <f>MID('II.Concepto de gasto'!$B$6,1,4)</f>
        <v>2018</v>
      </c>
      <c r="E61" s="17" t="str">
        <f>'II.Concepto de gasto'!$A$68</f>
        <v>56501 - Equipos y aparatos de comunicaciones y telecomunicaciones</v>
      </c>
      <c r="F61" s="13">
        <f>'II.Concepto de gasto'!$B$68</f>
        <v>0</v>
      </c>
      <c r="G61" s="16">
        <f t="shared" si="1"/>
        <v>0</v>
      </c>
      <c r="H61" s="16" t="str">
        <f>'II.Concepto de gasto'!$B$8</f>
        <v/>
      </c>
      <c r="I61" s="14" t="b">
        <f>Tabla16[[#This Row],[Validación2]]=Tabla16[[#This Row],[Validación1]]</f>
        <v>0</v>
      </c>
    </row>
    <row r="62" spans="1:9" s="12" customFormat="1" x14ac:dyDescent="0.2">
      <c r="A62" s="9">
        <v>1</v>
      </c>
      <c r="B62" s="10">
        <f>'II.Concepto de gasto'!$B$1</f>
        <v>0</v>
      </c>
      <c r="C62" s="11">
        <f>'II.Concepto de gasto'!$B$2</f>
        <v>0</v>
      </c>
      <c r="D62" s="12" t="str">
        <f>'II.Concepto de gasto'!$C$7</f>
        <v>2019</v>
      </c>
      <c r="E62" s="17" t="str">
        <f>'II.Concepto de gasto'!$A$9</f>
        <v>14403 - Cuotas para el seguro de gastos médicos del personal civil</v>
      </c>
      <c r="F62" s="13">
        <f>'II.Concepto de gasto'!$C$9</f>
        <v>0</v>
      </c>
      <c r="G62" s="16">
        <f>SUM($F$62:$F$121)</f>
        <v>0</v>
      </c>
      <c r="H62" s="16" t="str">
        <f>'II.Concepto de gasto'!$C$8</f>
        <v/>
      </c>
      <c r="I62" s="14" t="b">
        <f>Tabla16[[#This Row],[Validación2]]=Tabla16[[#This Row],[Validación1]]</f>
        <v>0</v>
      </c>
    </row>
    <row r="63" spans="1:9" s="12" customFormat="1" x14ac:dyDescent="0.2">
      <c r="A63" s="9">
        <v>1</v>
      </c>
      <c r="B63" s="10">
        <f>'II.Concepto de gasto'!$B$1</f>
        <v>0</v>
      </c>
      <c r="C63" s="11">
        <f>'II.Concepto de gasto'!$B$2</f>
        <v>0</v>
      </c>
      <c r="D63" s="12" t="str">
        <f>'II.Concepto de gasto'!$C$7</f>
        <v>2019</v>
      </c>
      <c r="E63" s="17" t="str">
        <f>'II.Concepto de gasto'!$A$10</f>
        <v>14404 - Cuotas para el seguro de separación individualizado</v>
      </c>
      <c r="F63" s="13">
        <f>'II.Concepto de gasto'!$C$10</f>
        <v>0</v>
      </c>
      <c r="G63" s="16">
        <f t="shared" ref="G63:G121" si="2">SUM($F$62:$F$121)</f>
        <v>0</v>
      </c>
      <c r="H63" s="16" t="str">
        <f>'II.Concepto de gasto'!$C$8</f>
        <v/>
      </c>
      <c r="I63" s="14" t="b">
        <f>Tabla16[[#This Row],[Validación2]]=Tabla16[[#This Row],[Validación1]]</f>
        <v>0</v>
      </c>
    </row>
    <row r="64" spans="1:9" s="12" customFormat="1" x14ac:dyDescent="0.2">
      <c r="A64" s="9">
        <v>1</v>
      </c>
      <c r="B64" s="10">
        <f>'II.Concepto de gasto'!$B$1</f>
        <v>0</v>
      </c>
      <c r="C64" s="11">
        <f>'II.Concepto de gasto'!$B$2</f>
        <v>0</v>
      </c>
      <c r="D64" s="12" t="str">
        <f>'II.Concepto de gasto'!$C$7</f>
        <v>2019</v>
      </c>
      <c r="E64" s="17" t="str">
        <f>'II.Concepto de gasto'!$A$11</f>
        <v>21101 - Materiales y útiles de oficina</v>
      </c>
      <c r="F64" s="13">
        <f>'II.Concepto de gasto'!$C$11</f>
        <v>0</v>
      </c>
      <c r="G64" s="16">
        <f t="shared" si="2"/>
        <v>0</v>
      </c>
      <c r="H64" s="16" t="str">
        <f>'II.Concepto de gasto'!$C$8</f>
        <v/>
      </c>
      <c r="I64" s="14" t="b">
        <f>Tabla16[[#This Row],[Validación2]]=Tabla16[[#This Row],[Validación1]]</f>
        <v>0</v>
      </c>
    </row>
    <row r="65" spans="1:9" s="12" customFormat="1" x14ac:dyDescent="0.2">
      <c r="A65" s="9">
        <v>1</v>
      </c>
      <c r="B65" s="10">
        <f>'II.Concepto de gasto'!$B$1</f>
        <v>0</v>
      </c>
      <c r="C65" s="11">
        <f>'II.Concepto de gasto'!$B$2</f>
        <v>0</v>
      </c>
      <c r="D65" s="12" t="str">
        <f>'II.Concepto de gasto'!$C$7</f>
        <v>2019</v>
      </c>
      <c r="E65" s="17" t="str">
        <f>'II.Concepto de gasto'!$A$12</f>
        <v>21201 - Materiales y útiles de impresión y reproducción</v>
      </c>
      <c r="F65" s="13">
        <f>'II.Concepto de gasto'!$C$12</f>
        <v>0</v>
      </c>
      <c r="G65" s="16">
        <f t="shared" si="2"/>
        <v>0</v>
      </c>
      <c r="H65" s="16" t="str">
        <f>'II.Concepto de gasto'!$C$8</f>
        <v/>
      </c>
      <c r="I65" s="14" t="b">
        <f>Tabla16[[#This Row],[Validación2]]=Tabla16[[#This Row],[Validación1]]</f>
        <v>0</v>
      </c>
    </row>
    <row r="66" spans="1:9" s="12" customFormat="1" x14ac:dyDescent="0.2">
      <c r="A66" s="9">
        <v>1</v>
      </c>
      <c r="B66" s="10">
        <f>'II.Concepto de gasto'!$B$1</f>
        <v>0</v>
      </c>
      <c r="C66" s="11">
        <f>'II.Concepto de gasto'!$B$2</f>
        <v>0</v>
      </c>
      <c r="D66" s="12" t="str">
        <f>'II.Concepto de gasto'!$C$7</f>
        <v>2019</v>
      </c>
      <c r="E66" s="17" t="str">
        <f>'II.Concepto de gasto'!$A$13</f>
        <v>21401 - Materiales y útiles consumibles para el procesamiento en equipos y bienes informáticos</v>
      </c>
      <c r="F66" s="13">
        <f>'II.Concepto de gasto'!$C$13</f>
        <v>0</v>
      </c>
      <c r="G66" s="16">
        <f t="shared" si="2"/>
        <v>0</v>
      </c>
      <c r="H66" s="16" t="str">
        <f>'II.Concepto de gasto'!$C$8</f>
        <v/>
      </c>
      <c r="I66" s="14" t="b">
        <f>Tabla16[[#This Row],[Validación2]]=Tabla16[[#This Row],[Validación1]]</f>
        <v>0</v>
      </c>
    </row>
    <row r="67" spans="1:9" s="12" customFormat="1" x14ac:dyDescent="0.2">
      <c r="A67" s="9">
        <v>1</v>
      </c>
      <c r="B67" s="10">
        <f>'II.Concepto de gasto'!$B$1</f>
        <v>0</v>
      </c>
      <c r="C67" s="11">
        <f>'II.Concepto de gasto'!$B$2</f>
        <v>0</v>
      </c>
      <c r="D67" s="12" t="str">
        <f>'II.Concepto de gasto'!$C$7</f>
        <v>2019</v>
      </c>
      <c r="E67" s="17" t="str">
        <f>'II.Concepto de gasto'!$A$14</f>
        <v>21501 - Material de apoyo informativo</v>
      </c>
      <c r="F67" s="13">
        <f>'II.Concepto de gasto'!$C$14</f>
        <v>0</v>
      </c>
      <c r="G67" s="16">
        <f t="shared" si="2"/>
        <v>0</v>
      </c>
      <c r="H67" s="16" t="str">
        <f>'II.Concepto de gasto'!$C$8</f>
        <v/>
      </c>
      <c r="I67" s="14" t="b">
        <f>Tabla16[[#This Row],[Validación2]]=Tabla16[[#This Row],[Validación1]]</f>
        <v>0</v>
      </c>
    </row>
    <row r="68" spans="1:9" s="12" customFormat="1" x14ac:dyDescent="0.2">
      <c r="A68" s="9">
        <v>1</v>
      </c>
      <c r="B68" s="10">
        <f>'II.Concepto de gasto'!$B$1</f>
        <v>0</v>
      </c>
      <c r="C68" s="15">
        <f>'II.Concepto de gasto'!$B$2</f>
        <v>0</v>
      </c>
      <c r="D68" s="12" t="str">
        <f>'II.Concepto de gasto'!$C$7</f>
        <v>2019</v>
      </c>
      <c r="E68" s="17" t="str">
        <f>'II.Concepto de gasto'!$A$15</f>
        <v>22102 - Productos alimenticios para personas derivado de la prestación de servicios públicos en unidades de salud, educativas, de readaptación social y otras</v>
      </c>
      <c r="F68" s="13">
        <f>'II.Concepto de gasto'!$C$15</f>
        <v>0</v>
      </c>
      <c r="G68" s="16">
        <f t="shared" si="2"/>
        <v>0</v>
      </c>
      <c r="H68" s="16" t="str">
        <f>'II.Concepto de gasto'!$C$8</f>
        <v/>
      </c>
      <c r="I68" s="14" t="b">
        <f>Tabla16[[#This Row],[Validación2]]=Tabla16[[#This Row],[Validación1]]</f>
        <v>0</v>
      </c>
    </row>
    <row r="69" spans="1:9" s="12" customFormat="1" x14ac:dyDescent="0.2">
      <c r="A69" s="9">
        <v>1</v>
      </c>
      <c r="B69" s="10">
        <f>'II.Concepto de gasto'!$B$1</f>
        <v>0</v>
      </c>
      <c r="C69" s="15">
        <f>'II.Concepto de gasto'!$B$2</f>
        <v>0</v>
      </c>
      <c r="D69" s="12" t="str">
        <f>'II.Concepto de gasto'!$C$7</f>
        <v>2019</v>
      </c>
      <c r="E69" s="17" t="str">
        <f>'II.Concepto de gasto'!$A$16</f>
        <v>22103 - Productos alimenticios para el personal que realiza labores en campo o de supervisión</v>
      </c>
      <c r="F69" s="13">
        <f>'II.Concepto de gasto'!$C$16</f>
        <v>0</v>
      </c>
      <c r="G69" s="16">
        <f t="shared" si="2"/>
        <v>0</v>
      </c>
      <c r="H69" s="16" t="str">
        <f>'II.Concepto de gasto'!$C$8</f>
        <v/>
      </c>
      <c r="I69" s="14" t="b">
        <f>Tabla16[[#This Row],[Validación2]]=Tabla16[[#This Row],[Validación1]]</f>
        <v>0</v>
      </c>
    </row>
    <row r="70" spans="1:9" s="12" customFormat="1" x14ac:dyDescent="0.2">
      <c r="A70" s="9">
        <v>1</v>
      </c>
      <c r="B70" s="10">
        <f>'II.Concepto de gasto'!$B$1</f>
        <v>0</v>
      </c>
      <c r="C70" s="15">
        <f>'II.Concepto de gasto'!$B$2</f>
        <v>0</v>
      </c>
      <c r="D70" s="12" t="str">
        <f>'II.Concepto de gasto'!$C$7</f>
        <v>2019</v>
      </c>
      <c r="E70" s="17" t="str">
        <f>'II.Concepto de gasto'!$A$17</f>
        <v>22104 - Productos alimenticios para el personal en las instalaciones de las dependencias y entidades</v>
      </c>
      <c r="F70" s="13">
        <f>'II.Concepto de gasto'!$C$17</f>
        <v>0</v>
      </c>
      <c r="G70" s="16">
        <f t="shared" si="2"/>
        <v>0</v>
      </c>
      <c r="H70" s="16" t="str">
        <f>'II.Concepto de gasto'!$C$8</f>
        <v/>
      </c>
      <c r="I70" s="14" t="b">
        <f>Tabla16[[#This Row],[Validación2]]=Tabla16[[#This Row],[Validación1]]</f>
        <v>0</v>
      </c>
    </row>
    <row r="71" spans="1:9" s="12" customFormat="1" x14ac:dyDescent="0.2">
      <c r="A71" s="9">
        <v>1</v>
      </c>
      <c r="B71" s="10">
        <f>'II.Concepto de gasto'!$B$1</f>
        <v>0</v>
      </c>
      <c r="C71" s="15">
        <f>'II.Concepto de gasto'!$B$2</f>
        <v>0</v>
      </c>
      <c r="D71" s="12" t="str">
        <f>'II.Concepto de gasto'!$C$7</f>
        <v>2019</v>
      </c>
      <c r="E71" s="17" t="str">
        <f>'II.Concepto de gasto'!$A$18</f>
        <v>22106 - Productos alimenticios para el personal derivado de actividades extraordinarias</v>
      </c>
      <c r="F71" s="13">
        <f>'II.Concepto de gasto'!$C$18</f>
        <v>0</v>
      </c>
      <c r="G71" s="16">
        <f t="shared" si="2"/>
        <v>0</v>
      </c>
      <c r="H71" s="16" t="str">
        <f>'II.Concepto de gasto'!$C$8</f>
        <v/>
      </c>
      <c r="I71" s="14" t="b">
        <f>Tabla16[[#This Row],[Validación2]]=Tabla16[[#This Row],[Validación1]]</f>
        <v>0</v>
      </c>
    </row>
    <row r="72" spans="1:9" s="12" customFormat="1" x14ac:dyDescent="0.2">
      <c r="A72" s="9">
        <v>1</v>
      </c>
      <c r="B72" s="10">
        <f>'II.Concepto de gasto'!$B$1</f>
        <v>0</v>
      </c>
      <c r="C72" s="15">
        <f>'II.Concepto de gasto'!$B$2</f>
        <v>0</v>
      </c>
      <c r="D72" s="12" t="str">
        <f>'II.Concepto de gasto'!$C$7</f>
        <v>2019</v>
      </c>
      <c r="E72" s="17" t="str">
        <f>'II.Concepto de gasto'!$A$19</f>
        <v>26102 - Combustibles, lubricantes y aditivos para vehículos terrestres, aéreos, marítimos, lacustres y fluviales destinados a servicios públicos y la operación de programas públicos</v>
      </c>
      <c r="F72" s="13">
        <f>'II.Concepto de gasto'!$C$19</f>
        <v>0</v>
      </c>
      <c r="G72" s="16">
        <f t="shared" si="2"/>
        <v>0</v>
      </c>
      <c r="H72" s="16" t="str">
        <f>'II.Concepto de gasto'!$C$8</f>
        <v/>
      </c>
      <c r="I72" s="14" t="b">
        <f>Tabla16[[#This Row],[Validación2]]=Tabla16[[#This Row],[Validación1]]</f>
        <v>0</v>
      </c>
    </row>
    <row r="73" spans="1:9" s="12" customFormat="1" x14ac:dyDescent="0.2">
      <c r="A73" s="9">
        <v>1</v>
      </c>
      <c r="B73" s="10">
        <f>'II.Concepto de gasto'!$B$1</f>
        <v>0</v>
      </c>
      <c r="C73" s="15">
        <f>'II.Concepto de gasto'!$B$2</f>
        <v>0</v>
      </c>
      <c r="D73" s="12" t="str">
        <f>'II.Concepto de gasto'!$C$7</f>
        <v>2019</v>
      </c>
      <c r="E73" s="17" t="str">
        <f>'II.Concepto de gasto'!$A$20</f>
        <v>26103 - Combustibles, lubricantes y aditivos para vehículos terrestres, aéreos, marítimos, lacustres y fluviales destinados a servicios administrativos</v>
      </c>
      <c r="F73" s="13">
        <f>'II.Concepto de gasto'!$C$20</f>
        <v>0</v>
      </c>
      <c r="G73" s="16">
        <f t="shared" si="2"/>
        <v>0</v>
      </c>
      <c r="H73" s="16" t="str">
        <f>'II.Concepto de gasto'!$C$8</f>
        <v/>
      </c>
      <c r="I73" s="14" t="b">
        <f>Tabla16[[#This Row],[Validación2]]=Tabla16[[#This Row],[Validación1]]</f>
        <v>0</v>
      </c>
    </row>
    <row r="74" spans="1:9" s="12" customFormat="1" x14ac:dyDescent="0.2">
      <c r="A74" s="9">
        <v>1</v>
      </c>
      <c r="B74" s="10">
        <f>'II.Concepto de gasto'!$B$1</f>
        <v>0</v>
      </c>
      <c r="C74" s="15">
        <f>'II.Concepto de gasto'!$B$2</f>
        <v>0</v>
      </c>
      <c r="D74" s="12" t="str">
        <f>'II.Concepto de gasto'!$C$7</f>
        <v>2019</v>
      </c>
      <c r="E74" s="17" t="str">
        <f>'II.Concepto de gasto'!$A$21</f>
        <v>26104 - Combustibles, lubricantes y aditivos para vehículos terrestres, aéreos, marítimos, lacustres y fluviales asignados a servidores públicos</v>
      </c>
      <c r="F74" s="13">
        <f>'II.Concepto de gasto'!$C$21</f>
        <v>0</v>
      </c>
      <c r="G74" s="16">
        <f t="shared" si="2"/>
        <v>0</v>
      </c>
      <c r="H74" s="16" t="str">
        <f>'II.Concepto de gasto'!$C$8</f>
        <v/>
      </c>
      <c r="I74" s="14" t="b">
        <f>Tabla16[[#This Row],[Validación2]]=Tabla16[[#This Row],[Validación1]]</f>
        <v>0</v>
      </c>
    </row>
    <row r="75" spans="1:9" s="12" customFormat="1" x14ac:dyDescent="0.2">
      <c r="A75" s="9">
        <v>1</v>
      </c>
      <c r="B75" s="10">
        <f>'II.Concepto de gasto'!$B$1</f>
        <v>0</v>
      </c>
      <c r="C75" s="15">
        <f>'II.Concepto de gasto'!$B$2</f>
        <v>0</v>
      </c>
      <c r="D75" s="12" t="str">
        <f>'II.Concepto de gasto'!$C$7</f>
        <v>2019</v>
      </c>
      <c r="E75" s="17" t="str">
        <f>'II.Concepto de gasto'!$A$22</f>
        <v>26105 - Combustibles, lubricantes y aditivos para maquinaria, equipo de producción y servicios administrativos</v>
      </c>
      <c r="F75" s="13">
        <f>'II.Concepto de gasto'!$C$22</f>
        <v>0</v>
      </c>
      <c r="G75" s="16">
        <f t="shared" si="2"/>
        <v>0</v>
      </c>
      <c r="H75" s="16" t="str">
        <f>'II.Concepto de gasto'!$C$8</f>
        <v/>
      </c>
      <c r="I75" s="14" t="b">
        <f>Tabla16[[#This Row],[Validación2]]=Tabla16[[#This Row],[Validación1]]</f>
        <v>0</v>
      </c>
    </row>
    <row r="76" spans="1:9" s="12" customFormat="1" x14ac:dyDescent="0.2">
      <c r="A76" s="9">
        <v>1</v>
      </c>
      <c r="B76" s="10">
        <f>'II.Concepto de gasto'!$B$1</f>
        <v>0</v>
      </c>
      <c r="C76" s="15">
        <f>'II.Concepto de gasto'!$B$2</f>
        <v>0</v>
      </c>
      <c r="D76" s="12" t="str">
        <f>'II.Concepto de gasto'!$C$7</f>
        <v>2019</v>
      </c>
      <c r="E76" s="17" t="str">
        <f>'II.Concepto de gasto'!$A$23</f>
        <v>31201 Servicios de gas</v>
      </c>
      <c r="F76" s="13">
        <f>'II.Concepto de gasto'!$C$23</f>
        <v>0</v>
      </c>
      <c r="G76" s="16">
        <f t="shared" si="2"/>
        <v>0</v>
      </c>
      <c r="H76" s="16" t="str">
        <f>'II.Concepto de gasto'!$C$8</f>
        <v/>
      </c>
      <c r="I76" s="14" t="b">
        <f>Tabla16[[#This Row],[Validación2]]=Tabla16[[#This Row],[Validación1]]</f>
        <v>0</v>
      </c>
    </row>
    <row r="77" spans="1:9" s="12" customFormat="1" x14ac:dyDescent="0.2">
      <c r="A77" s="9">
        <v>1</v>
      </c>
      <c r="B77" s="10">
        <f>'II.Concepto de gasto'!$B$1</f>
        <v>0</v>
      </c>
      <c r="C77" s="15">
        <f>'II.Concepto de gasto'!$B$2</f>
        <v>0</v>
      </c>
      <c r="D77" s="12" t="str">
        <f>'II.Concepto de gasto'!$C$7</f>
        <v>2019</v>
      </c>
      <c r="E77" s="17" t="str">
        <f>'II.Concepto de gasto'!$A$24</f>
        <v>31301 Servicios de agua</v>
      </c>
      <c r="F77" s="13">
        <f>'II.Concepto de gasto'!$C$24</f>
        <v>0</v>
      </c>
      <c r="G77" s="16">
        <f t="shared" si="2"/>
        <v>0</v>
      </c>
      <c r="H77" s="16" t="str">
        <f>'II.Concepto de gasto'!$C$8</f>
        <v/>
      </c>
      <c r="I77" s="14" t="b">
        <f>Tabla16[[#This Row],[Validación2]]=Tabla16[[#This Row],[Validación1]]</f>
        <v>0</v>
      </c>
    </row>
    <row r="78" spans="1:9" s="12" customFormat="1" x14ac:dyDescent="0.2">
      <c r="A78" s="9">
        <v>1</v>
      </c>
      <c r="B78" s="10">
        <f>'II.Concepto de gasto'!$B$1</f>
        <v>0</v>
      </c>
      <c r="C78" s="15">
        <f>'II.Concepto de gasto'!$B$2</f>
        <v>0</v>
      </c>
      <c r="D78" s="12" t="str">
        <f>'II.Concepto de gasto'!$C$7</f>
        <v>2019</v>
      </c>
      <c r="E78" s="17" t="str">
        <f>'II.Concepto de gasto'!$A$25</f>
        <v>31401 - Servicio telefónico convencional</v>
      </c>
      <c r="F78" s="13">
        <f>'II.Concepto de gasto'!$C$25</f>
        <v>0</v>
      </c>
      <c r="G78" s="16">
        <f t="shared" si="2"/>
        <v>0</v>
      </c>
      <c r="H78" s="16" t="str">
        <f>'II.Concepto de gasto'!$C$8</f>
        <v/>
      </c>
      <c r="I78" s="14" t="b">
        <f>Tabla16[[#This Row],[Validación2]]=Tabla16[[#This Row],[Validación1]]</f>
        <v>0</v>
      </c>
    </row>
    <row r="79" spans="1:9" s="12" customFormat="1" x14ac:dyDescent="0.2">
      <c r="A79" s="9">
        <v>1</v>
      </c>
      <c r="B79" s="10">
        <f>'II.Concepto de gasto'!$B$1</f>
        <v>0</v>
      </c>
      <c r="C79" s="15">
        <f>'II.Concepto de gasto'!$B$2</f>
        <v>0</v>
      </c>
      <c r="D79" s="12" t="str">
        <f>'II.Concepto de gasto'!$C$7</f>
        <v>2019</v>
      </c>
      <c r="E79" s="17" t="str">
        <f>'II.Concepto de gasto'!$A$26</f>
        <v>31501 - Servicio de telefonía celular</v>
      </c>
      <c r="F79" s="13">
        <f>'II.Concepto de gasto'!$C$26</f>
        <v>0</v>
      </c>
      <c r="G79" s="16">
        <f t="shared" si="2"/>
        <v>0</v>
      </c>
      <c r="H79" s="16" t="str">
        <f>'II.Concepto de gasto'!$C$8</f>
        <v/>
      </c>
      <c r="I79" s="14" t="b">
        <f>Tabla16[[#This Row],[Validación2]]=Tabla16[[#This Row],[Validación1]]</f>
        <v>0</v>
      </c>
    </row>
    <row r="80" spans="1:9" s="12" customFormat="1" x14ac:dyDescent="0.2">
      <c r="A80" s="9">
        <v>1</v>
      </c>
      <c r="B80" s="10">
        <f>'II.Concepto de gasto'!$B$1</f>
        <v>0</v>
      </c>
      <c r="C80" s="15">
        <f>'II.Concepto de gasto'!$B$2</f>
        <v>0</v>
      </c>
      <c r="D80" s="12" t="str">
        <f>'II.Concepto de gasto'!$C$7</f>
        <v>2019</v>
      </c>
      <c r="E80" s="17" t="str">
        <f>'II.Concepto de gasto'!$A$27</f>
        <v>31601 Servicio de radiolocalización</v>
      </c>
      <c r="F80" s="13">
        <f>'II.Concepto de gasto'!$C$27</f>
        <v>0</v>
      </c>
      <c r="G80" s="16">
        <f t="shared" si="2"/>
        <v>0</v>
      </c>
      <c r="H80" s="16" t="str">
        <f>'II.Concepto de gasto'!$C$8</f>
        <v/>
      </c>
      <c r="I80" s="14" t="b">
        <f>Tabla16[[#This Row],[Validación2]]=Tabla16[[#This Row],[Validación1]]</f>
        <v>0</v>
      </c>
    </row>
    <row r="81" spans="1:9" s="12" customFormat="1" x14ac:dyDescent="0.2">
      <c r="A81" s="9">
        <v>1</v>
      </c>
      <c r="B81" s="10">
        <f>'II.Concepto de gasto'!$B$1</f>
        <v>0</v>
      </c>
      <c r="C81" s="15">
        <f>'II.Concepto de gasto'!$B$2</f>
        <v>0</v>
      </c>
      <c r="D81" s="12" t="str">
        <f>'II.Concepto de gasto'!$C$7</f>
        <v>2019</v>
      </c>
      <c r="E81" s="17" t="str">
        <f>'II.Concepto de gasto'!$A$28</f>
        <v>31602 Servicios de telecomunicaciones</v>
      </c>
      <c r="F81" s="13">
        <f>'II.Concepto de gasto'!$C$28</f>
        <v>0</v>
      </c>
      <c r="G81" s="16">
        <f t="shared" si="2"/>
        <v>0</v>
      </c>
      <c r="H81" s="16" t="str">
        <f>'II.Concepto de gasto'!$C$8</f>
        <v/>
      </c>
      <c r="I81" s="14" t="b">
        <f>Tabla16[[#This Row],[Validación2]]=Tabla16[[#This Row],[Validación1]]</f>
        <v>0</v>
      </c>
    </row>
    <row r="82" spans="1:9" s="12" customFormat="1" x14ac:dyDescent="0.2">
      <c r="A82" s="9">
        <v>1</v>
      </c>
      <c r="B82" s="10">
        <f>'II.Concepto de gasto'!$B$1</f>
        <v>0</v>
      </c>
      <c r="C82" s="15">
        <f>'II.Concepto de gasto'!$B$2</f>
        <v>0</v>
      </c>
      <c r="D82" s="12" t="str">
        <f>'II.Concepto de gasto'!$C$7</f>
        <v>2019</v>
      </c>
      <c r="E82" s="17" t="str">
        <f>'II.Concepto de gasto'!$A$29</f>
        <v>31603 Servicios de internet</v>
      </c>
      <c r="F82" s="13">
        <f>'II.Concepto de gasto'!$C$29</f>
        <v>0</v>
      </c>
      <c r="G82" s="16">
        <f t="shared" si="2"/>
        <v>0</v>
      </c>
      <c r="H82" s="16" t="str">
        <f>'II.Concepto de gasto'!$C$8</f>
        <v/>
      </c>
      <c r="I82" s="14" t="b">
        <f>Tabla16[[#This Row],[Validación2]]=Tabla16[[#This Row],[Validación1]]</f>
        <v>0</v>
      </c>
    </row>
    <row r="83" spans="1:9" s="12" customFormat="1" x14ac:dyDescent="0.2">
      <c r="A83" s="9">
        <v>1</v>
      </c>
      <c r="B83" s="10">
        <f>'II.Concepto de gasto'!$B$1</f>
        <v>0</v>
      </c>
      <c r="C83" s="15">
        <f>'II.Concepto de gasto'!$B$2</f>
        <v>0</v>
      </c>
      <c r="D83" s="12" t="str">
        <f>'II.Concepto de gasto'!$C$7</f>
        <v>2019</v>
      </c>
      <c r="E83" s="17" t="str">
        <f>'II.Concepto de gasto'!$A$30</f>
        <v>31701 Servicio de conducción de señales analógicas y digitales</v>
      </c>
      <c r="F83" s="13">
        <f>'II.Concepto de gasto'!$C$30</f>
        <v>0</v>
      </c>
      <c r="G83" s="16">
        <f t="shared" si="2"/>
        <v>0</v>
      </c>
      <c r="H83" s="16" t="str">
        <f>'II.Concepto de gasto'!$C$8</f>
        <v/>
      </c>
      <c r="I83" s="14" t="b">
        <f>Tabla16[[#This Row],[Validación2]]=Tabla16[[#This Row],[Validación1]]</f>
        <v>0</v>
      </c>
    </row>
    <row r="84" spans="1:9" s="12" customFormat="1" x14ac:dyDescent="0.2">
      <c r="A84" s="9">
        <v>1</v>
      </c>
      <c r="B84" s="10">
        <f>'II.Concepto de gasto'!$B$1</f>
        <v>0</v>
      </c>
      <c r="C84" s="15">
        <f>'II.Concepto de gasto'!$B$2</f>
        <v>0</v>
      </c>
      <c r="D84" s="12" t="str">
        <f>'II.Concepto de gasto'!$C$7</f>
        <v>2019</v>
      </c>
      <c r="E84" s="17" t="str">
        <f>'II.Concepto de gasto'!$A$31</f>
        <v>31801 Servicio postal</v>
      </c>
      <c r="F84" s="13">
        <f>'II.Concepto de gasto'!$C$31</f>
        <v>0</v>
      </c>
      <c r="G84" s="16">
        <f t="shared" si="2"/>
        <v>0</v>
      </c>
      <c r="H84" s="16" t="str">
        <f>'II.Concepto de gasto'!$C$8</f>
        <v/>
      </c>
      <c r="I84" s="14" t="b">
        <f>Tabla16[[#This Row],[Validación2]]=Tabla16[[#This Row],[Validación1]]</f>
        <v>0</v>
      </c>
    </row>
    <row r="85" spans="1:9" s="12" customFormat="1" x14ac:dyDescent="0.2">
      <c r="A85" s="9">
        <v>1</v>
      </c>
      <c r="B85" s="10">
        <f>'II.Concepto de gasto'!$B$1</f>
        <v>0</v>
      </c>
      <c r="C85" s="15">
        <f>'II.Concepto de gasto'!$B$2</f>
        <v>0</v>
      </c>
      <c r="D85" s="12" t="str">
        <f>'II.Concepto de gasto'!$C$7</f>
        <v>2019</v>
      </c>
      <c r="E85" s="17" t="str">
        <f>'II.Concepto de gasto'!$A$32</f>
        <v>31802 Servicio telegráfico</v>
      </c>
      <c r="F85" s="13">
        <f>'II.Concepto de gasto'!$C$32</f>
        <v>0</v>
      </c>
      <c r="G85" s="16">
        <f t="shared" si="2"/>
        <v>0</v>
      </c>
      <c r="H85" s="16" t="str">
        <f>'II.Concepto de gasto'!$C$8</f>
        <v/>
      </c>
      <c r="I85" s="14" t="b">
        <f>Tabla16[[#This Row],[Validación2]]=Tabla16[[#This Row],[Validación1]]</f>
        <v>0</v>
      </c>
    </row>
    <row r="86" spans="1:9" s="12" customFormat="1" x14ac:dyDescent="0.2">
      <c r="A86" s="9">
        <v>1</v>
      </c>
      <c r="B86" s="10">
        <f>'II.Concepto de gasto'!$B$1</f>
        <v>0</v>
      </c>
      <c r="C86" s="15">
        <f>'II.Concepto de gasto'!$B$2</f>
        <v>0</v>
      </c>
      <c r="D86" s="12" t="str">
        <f>'II.Concepto de gasto'!$C$7</f>
        <v>2019</v>
      </c>
      <c r="E86" s="17" t="str">
        <f>'II.Concepto de gasto'!$A$33</f>
        <v>31901 Servicios integrales de telecomunicación</v>
      </c>
      <c r="F86" s="13">
        <f>'II.Concepto de gasto'!$C$33</f>
        <v>0</v>
      </c>
      <c r="G86" s="16">
        <f t="shared" si="2"/>
        <v>0</v>
      </c>
      <c r="H86" s="16" t="str">
        <f>'II.Concepto de gasto'!$C$8</f>
        <v/>
      </c>
      <c r="I86" s="14" t="b">
        <f>Tabla16[[#This Row],[Validación2]]=Tabla16[[#This Row],[Validación1]]</f>
        <v>0</v>
      </c>
    </row>
    <row r="87" spans="1:9" s="12" customFormat="1" x14ac:dyDescent="0.2">
      <c r="A87" s="9">
        <v>1</v>
      </c>
      <c r="B87" s="10">
        <f>'II.Concepto de gasto'!$B$1</f>
        <v>0</v>
      </c>
      <c r="C87" s="15">
        <f>'II.Concepto de gasto'!$B$2</f>
        <v>0</v>
      </c>
      <c r="D87" s="12" t="str">
        <f>'II.Concepto de gasto'!$C$7</f>
        <v>2019</v>
      </c>
      <c r="E87" s="17" t="str">
        <f>'II.Concepto de gasto'!$A$34</f>
        <v>31902 Contratación de otros servicios</v>
      </c>
      <c r="F87" s="13">
        <f>'II.Concepto de gasto'!$C$34</f>
        <v>0</v>
      </c>
      <c r="G87" s="16">
        <f t="shared" si="2"/>
        <v>0</v>
      </c>
      <c r="H87" s="16" t="str">
        <f>'II.Concepto de gasto'!$C$8</f>
        <v/>
      </c>
      <c r="I87" s="14" t="b">
        <f>Tabla16[[#This Row],[Validación2]]=Tabla16[[#This Row],[Validación1]]</f>
        <v>0</v>
      </c>
    </row>
    <row r="88" spans="1:9" s="12" customFormat="1" x14ac:dyDescent="0.2">
      <c r="A88" s="9">
        <v>1</v>
      </c>
      <c r="B88" s="10">
        <f>'II.Concepto de gasto'!$B$1</f>
        <v>0</v>
      </c>
      <c r="C88" s="15">
        <f>'II.Concepto de gasto'!$B$2</f>
        <v>0</v>
      </c>
      <c r="D88" s="12" t="str">
        <f>'II.Concepto de gasto'!$C$7</f>
        <v>2019</v>
      </c>
      <c r="E88" s="17" t="str">
        <f>'II.Concepto de gasto'!$A$35</f>
        <v>31904 Servicios integrales de infraestructura de cómputo</v>
      </c>
      <c r="F88" s="13">
        <f>'II.Concepto de gasto'!$C$35</f>
        <v>0</v>
      </c>
      <c r="G88" s="16">
        <f t="shared" si="2"/>
        <v>0</v>
      </c>
      <c r="H88" s="16" t="str">
        <f>'II.Concepto de gasto'!$C$8</f>
        <v/>
      </c>
      <c r="I88" s="14" t="b">
        <f>Tabla16[[#This Row],[Validación2]]=Tabla16[[#This Row],[Validación1]]</f>
        <v>0</v>
      </c>
    </row>
    <row r="89" spans="1:9" s="12" customFormat="1" x14ac:dyDescent="0.2">
      <c r="A89" s="9">
        <v>1</v>
      </c>
      <c r="B89" s="10">
        <f>'II.Concepto de gasto'!$B$1</f>
        <v>0</v>
      </c>
      <c r="C89" s="15">
        <f>'II.Concepto de gasto'!$B$2</f>
        <v>0</v>
      </c>
      <c r="D89" s="12" t="str">
        <f>'II.Concepto de gasto'!$C$7</f>
        <v>2019</v>
      </c>
      <c r="E89" s="17" t="str">
        <f>'II.Concepto de gasto'!$A$36</f>
        <v>32101 - Arrendamiento de terrenos</v>
      </c>
      <c r="F89" s="13">
        <f>'II.Concepto de gasto'!$C$36</f>
        <v>0</v>
      </c>
      <c r="G89" s="16">
        <f t="shared" si="2"/>
        <v>0</v>
      </c>
      <c r="H89" s="16" t="str">
        <f>'II.Concepto de gasto'!$C$8</f>
        <v/>
      </c>
      <c r="I89" s="14" t="b">
        <f>Tabla16[[#This Row],[Validación2]]=Tabla16[[#This Row],[Validación1]]</f>
        <v>0</v>
      </c>
    </row>
    <row r="90" spans="1:9" s="12" customFormat="1" x14ac:dyDescent="0.2">
      <c r="A90" s="9">
        <v>1</v>
      </c>
      <c r="B90" s="10">
        <f>'II.Concepto de gasto'!$B$1</f>
        <v>0</v>
      </c>
      <c r="C90" s="15">
        <f>'II.Concepto de gasto'!$B$2</f>
        <v>0</v>
      </c>
      <c r="D90" s="12" t="str">
        <f>'II.Concepto de gasto'!$C$7</f>
        <v>2019</v>
      </c>
      <c r="E90" s="17" t="str">
        <f>'II.Concepto de gasto'!$A$37</f>
        <v>32201 - Arrendamiento de edificios y locales</v>
      </c>
      <c r="F90" s="13">
        <f>'II.Concepto de gasto'!$C$37</f>
        <v>0</v>
      </c>
      <c r="G90" s="16">
        <f t="shared" si="2"/>
        <v>0</v>
      </c>
      <c r="H90" s="16" t="str">
        <f>'II.Concepto de gasto'!$C$8</f>
        <v/>
      </c>
      <c r="I90" s="14" t="b">
        <f>Tabla16[[#This Row],[Validación2]]=Tabla16[[#This Row],[Validación1]]</f>
        <v>0</v>
      </c>
    </row>
    <row r="91" spans="1:9" s="12" customFormat="1" x14ac:dyDescent="0.2">
      <c r="A91" s="9">
        <v>1</v>
      </c>
      <c r="B91" s="10">
        <f>'II.Concepto de gasto'!$B$1</f>
        <v>0</v>
      </c>
      <c r="C91" s="15">
        <f>'II.Concepto de gasto'!$B$2</f>
        <v>0</v>
      </c>
      <c r="D91" s="12" t="str">
        <f>'II.Concepto de gasto'!$C$7</f>
        <v>2019</v>
      </c>
      <c r="E91" s="17" t="str">
        <f>'II.Concepto de gasto'!$A$38</f>
        <v>32301 - Arrendamiento de equipo y bienes informáticos</v>
      </c>
      <c r="F91" s="13">
        <f>'II.Concepto de gasto'!$C$38</f>
        <v>0</v>
      </c>
      <c r="G91" s="16">
        <f t="shared" si="2"/>
        <v>0</v>
      </c>
      <c r="H91" s="16" t="str">
        <f>'II.Concepto de gasto'!$C$8</f>
        <v/>
      </c>
      <c r="I91" s="14" t="b">
        <f>Tabla16[[#This Row],[Validación2]]=Tabla16[[#This Row],[Validación1]]</f>
        <v>0</v>
      </c>
    </row>
    <row r="92" spans="1:9" s="12" customFormat="1" x14ac:dyDescent="0.2">
      <c r="A92" s="9">
        <v>1</v>
      </c>
      <c r="B92" s="10">
        <f>'II.Concepto de gasto'!$B$1</f>
        <v>0</v>
      </c>
      <c r="C92" s="15">
        <f>'II.Concepto de gasto'!$B$2</f>
        <v>0</v>
      </c>
      <c r="D92" s="12" t="str">
        <f>'II.Concepto de gasto'!$C$7</f>
        <v>2019</v>
      </c>
      <c r="E92" s="17" t="str">
        <f>'II.Concepto de gasto'!$A$39</f>
        <v>32302 - Arrendamiento de mobiliario</v>
      </c>
      <c r="F92" s="13">
        <f>'II.Concepto de gasto'!$C$39</f>
        <v>0</v>
      </c>
      <c r="G92" s="16">
        <f t="shared" si="2"/>
        <v>0</v>
      </c>
      <c r="H92" s="16" t="str">
        <f>'II.Concepto de gasto'!$C$8</f>
        <v/>
      </c>
      <c r="I92" s="14" t="b">
        <f>Tabla16[[#This Row],[Validación2]]=Tabla16[[#This Row],[Validación1]]</f>
        <v>0</v>
      </c>
    </row>
    <row r="93" spans="1:9" s="12" customFormat="1" x14ac:dyDescent="0.2">
      <c r="A93" s="9">
        <v>1</v>
      </c>
      <c r="B93" s="10">
        <f>'II.Concepto de gasto'!$B$1</f>
        <v>0</v>
      </c>
      <c r="C93" s="15">
        <f>'II.Concepto de gasto'!$B$2</f>
        <v>0</v>
      </c>
      <c r="D93" s="12" t="str">
        <f>'II.Concepto de gasto'!$C$7</f>
        <v>2019</v>
      </c>
      <c r="E93" s="17" t="str">
        <f>'II.Concepto de gasto'!$A$40</f>
        <v>32303 - Arrendamiento de equipo de telecomunicaciones</v>
      </c>
      <c r="F93" s="13">
        <f>'II.Concepto de gasto'!$C$40</f>
        <v>0</v>
      </c>
      <c r="G93" s="16">
        <f t="shared" si="2"/>
        <v>0</v>
      </c>
      <c r="H93" s="16" t="str">
        <f>'II.Concepto de gasto'!$C$8</f>
        <v/>
      </c>
      <c r="I93" s="14" t="b">
        <f>Tabla16[[#This Row],[Validación2]]=Tabla16[[#This Row],[Validación1]]</f>
        <v>0</v>
      </c>
    </row>
    <row r="94" spans="1:9" s="12" customFormat="1" x14ac:dyDescent="0.2">
      <c r="A94" s="9">
        <v>1</v>
      </c>
      <c r="B94" s="10">
        <f>'II.Concepto de gasto'!$B$1</f>
        <v>0</v>
      </c>
      <c r="C94" s="15">
        <f>'II.Concepto de gasto'!$B$2</f>
        <v>0</v>
      </c>
      <c r="D94" s="12" t="str">
        <f>'II.Concepto de gasto'!$C$7</f>
        <v>2019</v>
      </c>
      <c r="E94" s="17" t="str">
        <f>'II.Concepto de gasto'!$A$41</f>
        <v>32502 - Arrendamiento de vehículos terrestres, aéreos, marítimos, lacustres y fluviales para servicios públicos y la operación de programas públicos</v>
      </c>
      <c r="F94" s="13">
        <f>'II.Concepto de gasto'!$C$41</f>
        <v>0</v>
      </c>
      <c r="G94" s="16">
        <f t="shared" si="2"/>
        <v>0</v>
      </c>
      <c r="H94" s="16" t="str">
        <f>'II.Concepto de gasto'!$C$8</f>
        <v/>
      </c>
      <c r="I94" s="14" t="b">
        <f>Tabla16[[#This Row],[Validación2]]=Tabla16[[#This Row],[Validación1]]</f>
        <v>0</v>
      </c>
    </row>
    <row r="95" spans="1:9" s="12" customFormat="1" x14ac:dyDescent="0.2">
      <c r="A95" s="9">
        <v>1</v>
      </c>
      <c r="B95" s="10">
        <f>'II.Concepto de gasto'!$B$1</f>
        <v>0</v>
      </c>
      <c r="C95" s="15">
        <f>'II.Concepto de gasto'!$B$2</f>
        <v>0</v>
      </c>
      <c r="D95" s="12" t="str">
        <f>'II.Concepto de gasto'!$C$7</f>
        <v>2019</v>
      </c>
      <c r="E95" s="17" t="str">
        <f>'II.Concepto de gasto'!$A$42</f>
        <v>32503 - Arrendamiento de vehículos terrestres, aéreos, marítimos, lacustres y fluviales para servicios administrativos</v>
      </c>
      <c r="F95" s="13">
        <f>'II.Concepto de gasto'!$C$42</f>
        <v>0</v>
      </c>
      <c r="G95" s="16">
        <f t="shared" si="2"/>
        <v>0</v>
      </c>
      <c r="H95" s="16" t="str">
        <f>'II.Concepto de gasto'!$C$8</f>
        <v/>
      </c>
      <c r="I95" s="14" t="b">
        <f>Tabla16[[#This Row],[Validación2]]=Tabla16[[#This Row],[Validación1]]</f>
        <v>0</v>
      </c>
    </row>
    <row r="96" spans="1:9" s="12" customFormat="1" x14ac:dyDescent="0.2">
      <c r="A96" s="9">
        <v>1</v>
      </c>
      <c r="B96" s="10">
        <f>'II.Concepto de gasto'!$B$1</f>
        <v>0</v>
      </c>
      <c r="C96" s="15">
        <f>'II.Concepto de gasto'!$B$2</f>
        <v>0</v>
      </c>
      <c r="D96" s="12" t="str">
        <f>'II.Concepto de gasto'!$C$7</f>
        <v>2019</v>
      </c>
      <c r="E96" s="17" t="str">
        <f>'II.Concepto de gasto'!$A$43</f>
        <v>32505 - Arrendamiento de vehículos terrestres, aéreos, marítimos, lacustres y fluviales para servidores públicos</v>
      </c>
      <c r="F96" s="13">
        <f>'II.Concepto de gasto'!$C$43</f>
        <v>0</v>
      </c>
      <c r="G96" s="16">
        <f t="shared" si="2"/>
        <v>0</v>
      </c>
      <c r="H96" s="16" t="str">
        <f>'II.Concepto de gasto'!$C$8</f>
        <v/>
      </c>
      <c r="I96" s="14" t="b">
        <f>Tabla16[[#This Row],[Validación2]]=Tabla16[[#This Row],[Validación1]]</f>
        <v>0</v>
      </c>
    </row>
    <row r="97" spans="1:9" s="12" customFormat="1" x14ac:dyDescent="0.2">
      <c r="A97" s="9">
        <v>1</v>
      </c>
      <c r="B97" s="10">
        <f>'II.Concepto de gasto'!$B$1</f>
        <v>0</v>
      </c>
      <c r="C97" s="15">
        <f>'II.Concepto de gasto'!$B$2</f>
        <v>0</v>
      </c>
      <c r="D97" s="12" t="str">
        <f>'II.Concepto de gasto'!$C$7</f>
        <v>2019</v>
      </c>
      <c r="E97" s="17" t="str">
        <f>'II.Concepto de gasto'!$A$44</f>
        <v>32601 - Arrendamiento de maquinaria y equipo</v>
      </c>
      <c r="F97" s="13">
        <f>'II.Concepto de gasto'!$C$44</f>
        <v>0</v>
      </c>
      <c r="G97" s="16">
        <f t="shared" si="2"/>
        <v>0</v>
      </c>
      <c r="H97" s="16" t="str">
        <f>'II.Concepto de gasto'!$C$8</f>
        <v/>
      </c>
      <c r="I97" s="14" t="b">
        <f>Tabla16[[#This Row],[Validación2]]=Tabla16[[#This Row],[Validación1]]</f>
        <v>0</v>
      </c>
    </row>
    <row r="98" spans="1:9" s="12" customFormat="1" x14ac:dyDescent="0.2">
      <c r="A98" s="9">
        <v>1</v>
      </c>
      <c r="B98" s="10">
        <f>'II.Concepto de gasto'!$B$1</f>
        <v>0</v>
      </c>
      <c r="C98" s="15">
        <f>'II.Concepto de gasto'!$B$2</f>
        <v>0</v>
      </c>
      <c r="D98" s="12" t="str">
        <f>'II.Concepto de gasto'!$C$7</f>
        <v>2019</v>
      </c>
      <c r="E98" s="17" t="str">
        <f>'II.Concepto de gasto'!$A$45</f>
        <v>32903 - Otros Arrendamientos</v>
      </c>
      <c r="F98" s="13">
        <f>'II.Concepto de gasto'!$C$45</f>
        <v>0</v>
      </c>
      <c r="G98" s="16">
        <f t="shared" si="2"/>
        <v>0</v>
      </c>
      <c r="H98" s="16" t="str">
        <f>'II.Concepto de gasto'!$C$8</f>
        <v/>
      </c>
      <c r="I98" s="14" t="b">
        <f>Tabla16[[#This Row],[Validación2]]=Tabla16[[#This Row],[Validación1]]</f>
        <v>0</v>
      </c>
    </row>
    <row r="99" spans="1:9" s="12" customFormat="1" x14ac:dyDescent="0.2">
      <c r="A99" s="9">
        <v>1</v>
      </c>
      <c r="B99" s="10">
        <f>'II.Concepto de gasto'!$B$1</f>
        <v>0</v>
      </c>
      <c r="C99" s="15">
        <f>'II.Concepto de gasto'!$B$2</f>
        <v>0</v>
      </c>
      <c r="D99" s="12" t="str">
        <f>'II.Concepto de gasto'!$C$7</f>
        <v>2019</v>
      </c>
      <c r="E99" s="17" t="str">
        <f>'II.Concepto de gasto'!$A$46</f>
        <v>33101 - Asesorías asociadas a convenios, tratados o acuerdos</v>
      </c>
      <c r="F99" s="13">
        <f>'II.Concepto de gasto'!$C$46</f>
        <v>0</v>
      </c>
      <c r="G99" s="16">
        <f t="shared" si="2"/>
        <v>0</v>
      </c>
      <c r="H99" s="16" t="str">
        <f>'II.Concepto de gasto'!$C$8</f>
        <v/>
      </c>
      <c r="I99" s="14" t="b">
        <f>Tabla16[[#This Row],[Validación2]]=Tabla16[[#This Row],[Validación1]]</f>
        <v>0</v>
      </c>
    </row>
    <row r="100" spans="1:9" s="12" customFormat="1" x14ac:dyDescent="0.2">
      <c r="A100" s="9">
        <v>1</v>
      </c>
      <c r="B100" s="10">
        <f>'II.Concepto de gasto'!$B$1</f>
        <v>0</v>
      </c>
      <c r="C100" s="15">
        <f>'II.Concepto de gasto'!$B$2</f>
        <v>0</v>
      </c>
      <c r="D100" s="12" t="str">
        <f>'II.Concepto de gasto'!$C$7</f>
        <v>2019</v>
      </c>
      <c r="E100" s="17" t="str">
        <f>'II.Concepto de gasto'!$A$47</f>
        <v>33102 - Asesorías por controversias en el marco de los tratados internacionales</v>
      </c>
      <c r="F100" s="13">
        <f>'II.Concepto de gasto'!$C$47</f>
        <v>0</v>
      </c>
      <c r="G100" s="16">
        <f t="shared" si="2"/>
        <v>0</v>
      </c>
      <c r="H100" s="16" t="str">
        <f>'II.Concepto de gasto'!$C$8</f>
        <v/>
      </c>
      <c r="I100" s="14" t="b">
        <f>Tabla16[[#This Row],[Validación2]]=Tabla16[[#This Row],[Validación1]]</f>
        <v>0</v>
      </c>
    </row>
    <row r="101" spans="1:9" s="12" customFormat="1" x14ac:dyDescent="0.2">
      <c r="A101" s="9">
        <v>1</v>
      </c>
      <c r="B101" s="10">
        <f>'II.Concepto de gasto'!$B$1</f>
        <v>0</v>
      </c>
      <c r="C101" s="15">
        <f>'II.Concepto de gasto'!$B$2</f>
        <v>0</v>
      </c>
      <c r="D101" s="12" t="str">
        <f>'II.Concepto de gasto'!$C$7</f>
        <v>2019</v>
      </c>
      <c r="E101" s="17" t="str">
        <f>'II.Concepto de gasto'!$A$48</f>
        <v>33103 - Consultorías para programas o proyectos financiados por organismos internacionales</v>
      </c>
      <c r="F101" s="13">
        <f>'II.Concepto de gasto'!$C$48</f>
        <v>0</v>
      </c>
      <c r="G101" s="16">
        <f t="shared" si="2"/>
        <v>0</v>
      </c>
      <c r="H101" s="16" t="str">
        <f>'II.Concepto de gasto'!$C$8</f>
        <v/>
      </c>
      <c r="I101" s="14" t="b">
        <f>Tabla16[[#This Row],[Validación2]]=Tabla16[[#This Row],[Validación1]]</f>
        <v>0</v>
      </c>
    </row>
    <row r="102" spans="1:9" s="12" customFormat="1" x14ac:dyDescent="0.2">
      <c r="A102" s="9">
        <v>1</v>
      </c>
      <c r="B102" s="10">
        <f>'II.Concepto de gasto'!$B$1</f>
        <v>0</v>
      </c>
      <c r="C102" s="15">
        <f>'II.Concepto de gasto'!$B$2</f>
        <v>0</v>
      </c>
      <c r="D102" s="12" t="str">
        <f>'II.Concepto de gasto'!$C$7</f>
        <v>2019</v>
      </c>
      <c r="E102" s="17" t="str">
        <f>'II.Concepto de gasto'!$A$49</f>
        <v>33104 - Otras asesorías para la operación de programas</v>
      </c>
      <c r="F102" s="13">
        <f>'II.Concepto de gasto'!$C$49</f>
        <v>0</v>
      </c>
      <c r="G102" s="16">
        <f t="shared" si="2"/>
        <v>0</v>
      </c>
      <c r="H102" s="16" t="str">
        <f>'II.Concepto de gasto'!$C$8</f>
        <v/>
      </c>
      <c r="I102" s="14" t="b">
        <f>Tabla16[[#This Row],[Validación2]]=Tabla16[[#This Row],[Validación1]]</f>
        <v>0</v>
      </c>
    </row>
    <row r="103" spans="1:9" s="12" customFormat="1" x14ac:dyDescent="0.2">
      <c r="A103" s="9">
        <v>1</v>
      </c>
      <c r="B103" s="10">
        <f>'II.Concepto de gasto'!$B$1</f>
        <v>0</v>
      </c>
      <c r="C103" s="15">
        <f>'II.Concepto de gasto'!$B$2</f>
        <v>0</v>
      </c>
      <c r="D103" s="12" t="str">
        <f>'II.Concepto de gasto'!$C$7</f>
        <v>2019</v>
      </c>
      <c r="E103" s="17" t="str">
        <f>'II.Concepto de gasto'!$A$50</f>
        <v>33501 - Estudios e Investigaciones</v>
      </c>
      <c r="F103" s="13">
        <f>'II.Concepto de gasto'!$C$50</f>
        <v>0</v>
      </c>
      <c r="G103" s="16">
        <f t="shared" si="2"/>
        <v>0</v>
      </c>
      <c r="H103" s="16" t="str">
        <f>'II.Concepto de gasto'!$C$8</f>
        <v/>
      </c>
      <c r="I103" s="14" t="b">
        <f>Tabla16[[#This Row],[Validación2]]=Tabla16[[#This Row],[Validación1]]</f>
        <v>0</v>
      </c>
    </row>
    <row r="104" spans="1:9" s="12" customFormat="1" x14ac:dyDescent="0.2">
      <c r="A104" s="9">
        <v>1</v>
      </c>
      <c r="B104" s="10">
        <f>'II.Concepto de gasto'!$B$1</f>
        <v>0</v>
      </c>
      <c r="C104" s="15">
        <f>'II.Concepto de gasto'!$B$2</f>
        <v>0</v>
      </c>
      <c r="D104" s="12" t="str">
        <f>'II.Concepto de gasto'!$C$7</f>
        <v>2019</v>
      </c>
      <c r="E104" s="17" t="str">
        <f>'II.Concepto de gasto'!$A$51</f>
        <v>33604 - Impresión y elaboración de material informativo derivado de la operación y administración de las dependencias y entidades</v>
      </c>
      <c r="F104" s="13">
        <f>'II.Concepto de gasto'!$C$51</f>
        <v>0</v>
      </c>
      <c r="G104" s="16">
        <f t="shared" si="2"/>
        <v>0</v>
      </c>
      <c r="H104" s="16" t="str">
        <f>'II.Concepto de gasto'!$C$8</f>
        <v/>
      </c>
      <c r="I104" s="14" t="b">
        <f>Tabla16[[#This Row],[Validación2]]=Tabla16[[#This Row],[Validación1]]</f>
        <v>0</v>
      </c>
    </row>
    <row r="105" spans="1:9" s="12" customFormat="1" x14ac:dyDescent="0.2">
      <c r="A105" s="9">
        <v>1</v>
      </c>
      <c r="B105" s="10">
        <f>'II.Concepto de gasto'!$B$1</f>
        <v>0</v>
      </c>
      <c r="C105" s="15">
        <f>'II.Concepto de gasto'!$B$2</f>
        <v>0</v>
      </c>
      <c r="D105" s="12" t="str">
        <f>'II.Concepto de gasto'!$C$7</f>
        <v>2019</v>
      </c>
      <c r="E105" s="17" t="str">
        <f>'II.Concepto de gasto'!$A$52</f>
        <v>35101 - Mantenimiento y conservación de inmuebles para la prestación de servicios administrativos</v>
      </c>
      <c r="F105" s="13">
        <f>'II.Concepto de gasto'!$C$52</f>
        <v>0</v>
      </c>
      <c r="G105" s="16">
        <f t="shared" si="2"/>
        <v>0</v>
      </c>
      <c r="H105" s="16" t="str">
        <f>'II.Concepto de gasto'!$C$8</f>
        <v/>
      </c>
      <c r="I105" s="14" t="b">
        <f>Tabla16[[#This Row],[Validación2]]=Tabla16[[#This Row],[Validación1]]</f>
        <v>0</v>
      </c>
    </row>
    <row r="106" spans="1:9" s="12" customFormat="1" x14ac:dyDescent="0.2">
      <c r="A106" s="9">
        <v>1</v>
      </c>
      <c r="B106" s="10">
        <f>'II.Concepto de gasto'!$B$1</f>
        <v>0</v>
      </c>
      <c r="C106" s="15">
        <f>'II.Concepto de gasto'!$B$2</f>
        <v>0</v>
      </c>
      <c r="D106" s="12" t="str">
        <f>'II.Concepto de gasto'!$C$7</f>
        <v>2019</v>
      </c>
      <c r="E106" s="17" t="str">
        <f>'II.Concepto de gasto'!$A$53</f>
        <v>35201 - Mantenimiento y conservación de mobiliario y equipo de administración</v>
      </c>
      <c r="F106" s="13">
        <f>'II.Concepto de gasto'!$C$53</f>
        <v>0</v>
      </c>
      <c r="G106" s="16">
        <f t="shared" si="2"/>
        <v>0</v>
      </c>
      <c r="H106" s="16" t="str">
        <f>'II.Concepto de gasto'!$C$8</f>
        <v/>
      </c>
      <c r="I106" s="14" t="b">
        <f>Tabla16[[#This Row],[Validación2]]=Tabla16[[#This Row],[Validación1]]</f>
        <v>0</v>
      </c>
    </row>
    <row r="107" spans="1:9" s="12" customFormat="1" x14ac:dyDescent="0.2">
      <c r="A107" s="9">
        <v>1</v>
      </c>
      <c r="B107" s="10">
        <f>'II.Concepto de gasto'!$B$1</f>
        <v>0</v>
      </c>
      <c r="C107" s="15">
        <f>'II.Concepto de gasto'!$B$2</f>
        <v>0</v>
      </c>
      <c r="D107" s="12" t="str">
        <f>'II.Concepto de gasto'!$C$7</f>
        <v>2019</v>
      </c>
      <c r="E107" s="17" t="str">
        <f>'II.Concepto de gasto'!$A$54</f>
        <v>36101 - Difusión de mensajes sobre programas y actividades gubernamentales</v>
      </c>
      <c r="F107" s="13">
        <f>'II.Concepto de gasto'!$C$54</f>
        <v>0</v>
      </c>
      <c r="G107" s="16">
        <f t="shared" si="2"/>
        <v>0</v>
      </c>
      <c r="H107" s="16" t="str">
        <f>'II.Concepto de gasto'!$C$8</f>
        <v/>
      </c>
      <c r="I107" s="14" t="b">
        <f>Tabla16[[#This Row],[Validación2]]=Tabla16[[#This Row],[Validación1]]</f>
        <v>0</v>
      </c>
    </row>
    <row r="108" spans="1:9" s="12" customFormat="1" x14ac:dyDescent="0.2">
      <c r="A108" s="9">
        <v>1</v>
      </c>
      <c r="B108" s="10">
        <f>'II.Concepto de gasto'!$B$1</f>
        <v>0</v>
      </c>
      <c r="C108" s="15">
        <f>'II.Concepto de gasto'!$B$2</f>
        <v>0</v>
      </c>
      <c r="D108" s="12" t="str">
        <f>'II.Concepto de gasto'!$C$7</f>
        <v>2019</v>
      </c>
      <c r="E108" s="17" t="str">
        <f>'II.Concepto de gasto'!$A$55</f>
        <v>36201 - Difusión de mensajes comerciales para promover la venta de productos o servicios</v>
      </c>
      <c r="F108" s="13">
        <f>'II.Concepto de gasto'!$C$55</f>
        <v>0</v>
      </c>
      <c r="G108" s="16">
        <f t="shared" si="2"/>
        <v>0</v>
      </c>
      <c r="H108" s="16" t="str">
        <f>'II.Concepto de gasto'!$C$8</f>
        <v/>
      </c>
      <c r="I108" s="14" t="b">
        <f>Tabla16[[#This Row],[Validación2]]=Tabla16[[#This Row],[Validación1]]</f>
        <v>0</v>
      </c>
    </row>
    <row r="109" spans="1:9" s="12" customFormat="1" x14ac:dyDescent="0.2">
      <c r="A109" s="9">
        <v>1</v>
      </c>
      <c r="B109" s="10">
        <f>'II.Concepto de gasto'!$B$1</f>
        <v>0</v>
      </c>
      <c r="C109" s="15">
        <f>'II.Concepto de gasto'!$B$2</f>
        <v>0</v>
      </c>
      <c r="D109" s="12" t="str">
        <f>'II.Concepto de gasto'!$C$7</f>
        <v>2019</v>
      </c>
      <c r="E109" s="17" t="str">
        <f>'II.Concepto de gasto'!$A$56</f>
        <v>36901 - Servicios relacionados con monitoreo de información en medios masivos</v>
      </c>
      <c r="F109" s="13">
        <f>'II.Concepto de gasto'!$C$56</f>
        <v>0</v>
      </c>
      <c r="G109" s="16">
        <f t="shared" si="2"/>
        <v>0</v>
      </c>
      <c r="H109" s="16" t="str">
        <f>'II.Concepto de gasto'!$C$8</f>
        <v/>
      </c>
      <c r="I109" s="14" t="b">
        <f>Tabla16[[#This Row],[Validación2]]=Tabla16[[#This Row],[Validación1]]</f>
        <v>0</v>
      </c>
    </row>
    <row r="110" spans="1:9" s="12" customFormat="1" x14ac:dyDescent="0.2">
      <c r="A110" s="9">
        <v>1</v>
      </c>
      <c r="B110" s="10">
        <f>'II.Concepto de gasto'!$B$1</f>
        <v>0</v>
      </c>
      <c r="C110" s="15">
        <f>'II.Concepto de gasto'!$B$2</f>
        <v>0</v>
      </c>
      <c r="D110" s="12" t="str">
        <f>'II.Concepto de gasto'!$C$7</f>
        <v>2019</v>
      </c>
      <c r="E110" s="17" t="str">
        <f>'II.Concepto de gasto'!$A$57</f>
        <v>37301-Pasajes marítimos, lacustres y fluviales para labores en campo y de supervisión</v>
      </c>
      <c r="F110" s="13">
        <f>'II.Concepto de gasto'!$C$57</f>
        <v>0</v>
      </c>
      <c r="G110" s="16">
        <f t="shared" si="2"/>
        <v>0</v>
      </c>
      <c r="H110" s="16" t="str">
        <f>'II.Concepto de gasto'!$C$8</f>
        <v/>
      </c>
      <c r="I110" s="14" t="b">
        <f>Tabla16[[#This Row],[Validación2]]=Tabla16[[#This Row],[Validación1]]</f>
        <v>0</v>
      </c>
    </row>
    <row r="111" spans="1:9" s="12" customFormat="1" x14ac:dyDescent="0.2">
      <c r="A111" s="9">
        <v>1</v>
      </c>
      <c r="B111" s="10">
        <f>'II.Concepto de gasto'!$B$1</f>
        <v>0</v>
      </c>
      <c r="C111" s="15">
        <f>'II.Concepto de gasto'!$B$2</f>
        <v>0</v>
      </c>
      <c r="D111" s="12" t="str">
        <f>'II.Concepto de gasto'!$C$7</f>
        <v>2019</v>
      </c>
      <c r="E111" s="17" t="str">
        <f>'II.Concepto de gasto'!$A$58</f>
        <v>37304-Pasajes marítimos, lacustres y fluviales para servidores públicos de mando en el desempeño de comisiones y funciones oficiales</v>
      </c>
      <c r="F111" s="13">
        <f>'II.Concepto de gasto'!$C$58</f>
        <v>0</v>
      </c>
      <c r="G111" s="16">
        <f t="shared" si="2"/>
        <v>0</v>
      </c>
      <c r="H111" s="16" t="str">
        <f>'II.Concepto de gasto'!$C$8</f>
        <v/>
      </c>
      <c r="I111" s="14" t="b">
        <f>Tabla16[[#This Row],[Validación2]]=Tabla16[[#This Row],[Validación1]]</f>
        <v>0</v>
      </c>
    </row>
    <row r="112" spans="1:9" s="12" customFormat="1" x14ac:dyDescent="0.2">
      <c r="A112" s="9">
        <v>1</v>
      </c>
      <c r="B112" s="10">
        <f>'II.Concepto de gasto'!$B$1</f>
        <v>0</v>
      </c>
      <c r="C112" s="15">
        <f>'II.Concepto de gasto'!$B$2</f>
        <v>0</v>
      </c>
      <c r="D112" s="12" t="str">
        <f>'II.Concepto de gasto'!$C$7</f>
        <v>2019</v>
      </c>
      <c r="E112" s="17" t="str">
        <f>'II.Concepto de gasto'!$A$59</f>
        <v>37801 - Servicios integrales nacionales para servidores públicos en el desempeño de comisiones y funciones oficiales</v>
      </c>
      <c r="F112" s="13">
        <f>'II.Concepto de gasto'!$C$59</f>
        <v>0</v>
      </c>
      <c r="G112" s="16">
        <f t="shared" si="2"/>
        <v>0</v>
      </c>
      <c r="H112" s="16" t="str">
        <f>'II.Concepto de gasto'!$C$8</f>
        <v/>
      </c>
      <c r="I112" s="14" t="b">
        <f>Tabla16[[#This Row],[Validación2]]=Tabla16[[#This Row],[Validación1]]</f>
        <v>0</v>
      </c>
    </row>
    <row r="113" spans="1:9" s="12" customFormat="1" x14ac:dyDescent="0.2">
      <c r="A113" s="9">
        <v>1</v>
      </c>
      <c r="B113" s="10">
        <f>'II.Concepto de gasto'!$B$1</f>
        <v>0</v>
      </c>
      <c r="C113" s="15">
        <f>'II.Concepto de gasto'!$B$2</f>
        <v>0</v>
      </c>
      <c r="D113" s="12" t="str">
        <f>'II.Concepto de gasto'!$C$7</f>
        <v>2019</v>
      </c>
      <c r="E113" s="17" t="str">
        <f>'II.Concepto de gasto'!$A$60</f>
        <v>37802 - Servicios integrales en el extranjero para servidores públicos en el desempeño de comisiones y funciones oficiales</v>
      </c>
      <c r="F113" s="13">
        <f>'II.Concepto de gasto'!$C$60</f>
        <v>0</v>
      </c>
      <c r="G113" s="16">
        <f t="shared" si="2"/>
        <v>0</v>
      </c>
      <c r="H113" s="16" t="str">
        <f>'II.Concepto de gasto'!$C$8</f>
        <v/>
      </c>
      <c r="I113" s="14" t="b">
        <f>Tabla16[[#This Row],[Validación2]]=Tabla16[[#This Row],[Validación1]]</f>
        <v>0</v>
      </c>
    </row>
    <row r="114" spans="1:9" s="12" customFormat="1" x14ac:dyDescent="0.2">
      <c r="A114" s="9">
        <v>1</v>
      </c>
      <c r="B114" s="10">
        <f>'II.Concepto de gasto'!$B$1</f>
        <v>0</v>
      </c>
      <c r="C114" s="15">
        <f>'II.Concepto de gasto'!$B$2</f>
        <v>0</v>
      </c>
      <c r="D114" s="12" t="str">
        <f>'II.Concepto de gasto'!$C$7</f>
        <v>2019</v>
      </c>
      <c r="E114" s="17" t="str">
        <f>'II.Concepto de gasto'!$A$61</f>
        <v>38301 - Congresos y convenciones</v>
      </c>
      <c r="F114" s="13">
        <f>'II.Concepto de gasto'!$C$61</f>
        <v>0</v>
      </c>
      <c r="G114" s="16">
        <f t="shared" si="2"/>
        <v>0</v>
      </c>
      <c r="H114" s="16" t="str">
        <f>'II.Concepto de gasto'!$C$8</f>
        <v/>
      </c>
      <c r="I114" s="14" t="b">
        <f>Tabla16[[#This Row],[Validación2]]=Tabla16[[#This Row],[Validación1]]</f>
        <v>0</v>
      </c>
    </row>
    <row r="115" spans="1:9" s="12" customFormat="1" x14ac:dyDescent="0.2">
      <c r="A115" s="9">
        <v>1</v>
      </c>
      <c r="B115" s="10">
        <f>'II.Concepto de gasto'!$B$1</f>
        <v>0</v>
      </c>
      <c r="C115" s="15">
        <f>'II.Concepto de gasto'!$B$2</f>
        <v>0</v>
      </c>
      <c r="D115" s="12" t="str">
        <f>'II.Concepto de gasto'!$C$7</f>
        <v>2019</v>
      </c>
      <c r="E115" s="17" t="str">
        <f>'II.Concepto de gasto'!$A$62</f>
        <v>38401 – Exposiciones</v>
      </c>
      <c r="F115" s="13">
        <f>'II.Concepto de gasto'!$C$62</f>
        <v>0</v>
      </c>
      <c r="G115" s="16">
        <f t="shared" si="2"/>
        <v>0</v>
      </c>
      <c r="H115" s="16" t="str">
        <f>'II.Concepto de gasto'!$C$8</f>
        <v/>
      </c>
      <c r="I115" s="14" t="b">
        <f>Tabla16[[#This Row],[Validación2]]=Tabla16[[#This Row],[Validación1]]</f>
        <v>0</v>
      </c>
    </row>
    <row r="116" spans="1:9" s="12" customFormat="1" x14ac:dyDescent="0.2">
      <c r="A116" s="9">
        <v>1</v>
      </c>
      <c r="B116" s="10">
        <f>'II.Concepto de gasto'!$B$1</f>
        <v>0</v>
      </c>
      <c r="C116" s="15">
        <f>'II.Concepto de gasto'!$B$2</f>
        <v>0</v>
      </c>
      <c r="D116" s="12" t="str">
        <f>'II.Concepto de gasto'!$C$7</f>
        <v>2019</v>
      </c>
      <c r="E116" s="17" t="str">
        <f>'II.Concepto de gasto'!$A$63</f>
        <v>38501 - Gastos para alimentación de servidores públicos de mando</v>
      </c>
      <c r="F116" s="13">
        <f>'II.Concepto de gasto'!$C$63</f>
        <v>0</v>
      </c>
      <c r="G116" s="16">
        <f t="shared" si="2"/>
        <v>0</v>
      </c>
      <c r="H116" s="16" t="str">
        <f>'II.Concepto de gasto'!$C$8</f>
        <v/>
      </c>
      <c r="I116" s="14" t="b">
        <f>Tabla16[[#This Row],[Validación2]]=Tabla16[[#This Row],[Validación1]]</f>
        <v>0</v>
      </c>
    </row>
    <row r="117" spans="1:9" s="12" customFormat="1" x14ac:dyDescent="0.2">
      <c r="A117" s="9">
        <v>1</v>
      </c>
      <c r="B117" s="10">
        <f>'II.Concepto de gasto'!$B$1</f>
        <v>0</v>
      </c>
      <c r="C117" s="15">
        <f>'II.Concepto de gasto'!$B$2</f>
        <v>0</v>
      </c>
      <c r="D117" s="12" t="str">
        <f>'II.Concepto de gasto'!$C$7</f>
        <v>2019</v>
      </c>
      <c r="E117" s="17" t="str">
        <f>'II.Concepto de gasto'!$A$64</f>
        <v>51101 – Mobiliario</v>
      </c>
      <c r="F117" s="13">
        <f>'II.Concepto de gasto'!$C$64</f>
        <v>0</v>
      </c>
      <c r="G117" s="16">
        <f t="shared" si="2"/>
        <v>0</v>
      </c>
      <c r="H117" s="16" t="str">
        <f>'II.Concepto de gasto'!$C$8</f>
        <v/>
      </c>
      <c r="I117" s="14" t="b">
        <f>Tabla16[[#This Row],[Validación2]]=Tabla16[[#This Row],[Validación1]]</f>
        <v>0</v>
      </c>
    </row>
    <row r="118" spans="1:9" s="12" customFormat="1" x14ac:dyDescent="0.2">
      <c r="A118" s="9">
        <v>1</v>
      </c>
      <c r="B118" s="10">
        <f>'II.Concepto de gasto'!$B$1</f>
        <v>0</v>
      </c>
      <c r="C118" s="15">
        <f>'II.Concepto de gasto'!$B$2</f>
        <v>0</v>
      </c>
      <c r="D118" s="12" t="str">
        <f>'II.Concepto de gasto'!$C$7</f>
        <v>2019</v>
      </c>
      <c r="E118" s="17" t="str">
        <f>'II.Concepto de gasto'!$A$65</f>
        <v>51201 - Muebles, excepto de oficina y estantería</v>
      </c>
      <c r="F118" s="13">
        <f>'II.Concepto de gasto'!$C$65</f>
        <v>0</v>
      </c>
      <c r="G118" s="16">
        <f t="shared" si="2"/>
        <v>0</v>
      </c>
      <c r="H118" s="16" t="str">
        <f>'II.Concepto de gasto'!$C$8</f>
        <v/>
      </c>
      <c r="I118" s="14" t="b">
        <f>Tabla16[[#This Row],[Validación2]]=Tabla16[[#This Row],[Validación1]]</f>
        <v>0</v>
      </c>
    </row>
    <row r="119" spans="1:9" s="12" customFormat="1" x14ac:dyDescent="0.2">
      <c r="A119" s="9">
        <v>1</v>
      </c>
      <c r="B119" s="10">
        <f>'II.Concepto de gasto'!$B$1</f>
        <v>0</v>
      </c>
      <c r="C119" s="15">
        <f>'II.Concepto de gasto'!$B$2</f>
        <v>0</v>
      </c>
      <c r="D119" s="12" t="str">
        <f>'II.Concepto de gasto'!$C$7</f>
        <v>2019</v>
      </c>
      <c r="E119" s="17" t="str">
        <f>'II.Concepto de gasto'!$A$66</f>
        <v>51501 - Bienes informáticos</v>
      </c>
      <c r="F119" s="13">
        <f>'II.Concepto de gasto'!$C$66</f>
        <v>0</v>
      </c>
      <c r="G119" s="16">
        <f t="shared" si="2"/>
        <v>0</v>
      </c>
      <c r="H119" s="16" t="str">
        <f>'II.Concepto de gasto'!$C$8</f>
        <v/>
      </c>
      <c r="I119" s="14" t="b">
        <f>Tabla16[[#This Row],[Validación2]]=Tabla16[[#This Row],[Validación1]]</f>
        <v>0</v>
      </c>
    </row>
    <row r="120" spans="1:9" s="12" customFormat="1" x14ac:dyDescent="0.2">
      <c r="A120" s="9">
        <v>1</v>
      </c>
      <c r="B120" s="10">
        <f>'II.Concepto de gasto'!$B$1</f>
        <v>0</v>
      </c>
      <c r="C120" s="15">
        <f>'II.Concepto de gasto'!$B$2</f>
        <v>0</v>
      </c>
      <c r="D120" s="12" t="str">
        <f>'II.Concepto de gasto'!$C$7</f>
        <v>2019</v>
      </c>
      <c r="E120" s="17" t="str">
        <f>'II.Concepto de gasto'!$A$67</f>
        <v>51901 - Equipo de administración</v>
      </c>
      <c r="F120" s="13">
        <f>'II.Concepto de gasto'!$C$67</f>
        <v>0</v>
      </c>
      <c r="G120" s="16">
        <f t="shared" si="2"/>
        <v>0</v>
      </c>
      <c r="H120" s="16" t="str">
        <f>'II.Concepto de gasto'!$C$8</f>
        <v/>
      </c>
      <c r="I120" s="14" t="b">
        <f>Tabla16[[#This Row],[Validación2]]=Tabla16[[#This Row],[Validación1]]</f>
        <v>0</v>
      </c>
    </row>
    <row r="121" spans="1:9" s="12" customFormat="1" x14ac:dyDescent="0.2">
      <c r="A121" s="9">
        <v>1</v>
      </c>
      <c r="B121" s="10">
        <f>'II.Concepto de gasto'!$B$1</f>
        <v>0</v>
      </c>
      <c r="C121" s="15">
        <f>'II.Concepto de gasto'!$B$2</f>
        <v>0</v>
      </c>
      <c r="D121" s="12" t="str">
        <f>'II.Concepto de gasto'!$C$7</f>
        <v>2019</v>
      </c>
      <c r="E121" s="17" t="str">
        <f>'II.Concepto de gasto'!$A$68</f>
        <v>56501 - Equipos y aparatos de comunicaciones y telecomunicaciones</v>
      </c>
      <c r="F121" s="13">
        <f>'II.Concepto de gasto'!$C$68</f>
        <v>0</v>
      </c>
      <c r="G121" s="16">
        <f t="shared" si="2"/>
        <v>0</v>
      </c>
      <c r="H121" s="16" t="str">
        <f>'II.Concepto de gasto'!$C$8</f>
        <v/>
      </c>
      <c r="I121" s="14" t="b">
        <f>Tabla16[[#This Row],[Validación2]]=Tabla16[[#This Row],[Validación1]]</f>
        <v>0</v>
      </c>
    </row>
    <row r="122" spans="1:9" s="12" customFormat="1" x14ac:dyDescent="0.2">
      <c r="A122" s="9">
        <v>1</v>
      </c>
      <c r="B122" s="10">
        <f>'II.Concepto de gasto'!$B$1</f>
        <v>0</v>
      </c>
      <c r="C122" s="11">
        <f>'II.Concepto de gasto'!$B$2</f>
        <v>0</v>
      </c>
      <c r="D122" s="12" t="str">
        <f>'II.Concepto de gasto'!$D$7</f>
        <v>2020</v>
      </c>
      <c r="E122" s="17" t="str">
        <f>'II.Concepto de gasto'!$A$9</f>
        <v>14403 - Cuotas para el seguro de gastos médicos del personal civil</v>
      </c>
      <c r="F122" s="13">
        <f>'II.Concepto de gasto'!$D$9</f>
        <v>0</v>
      </c>
      <c r="G122" s="16">
        <f>SUM($F$121:$F$181)</f>
        <v>0</v>
      </c>
      <c r="H122" s="16" t="str">
        <f>'II.Concepto de gasto'!$D$8</f>
        <v/>
      </c>
      <c r="I122" s="14" t="b">
        <f>Tabla16[[#This Row],[Validación2]]=Tabla16[[#This Row],[Validación1]]</f>
        <v>0</v>
      </c>
    </row>
    <row r="123" spans="1:9" s="12" customFormat="1" x14ac:dyDescent="0.2">
      <c r="A123" s="9">
        <v>1</v>
      </c>
      <c r="B123" s="10">
        <f>'II.Concepto de gasto'!$B$1</f>
        <v>0</v>
      </c>
      <c r="C123" s="11">
        <f>'II.Concepto de gasto'!$B$2</f>
        <v>0</v>
      </c>
      <c r="D123" s="12" t="str">
        <f>'II.Concepto de gasto'!$D$7</f>
        <v>2020</v>
      </c>
      <c r="E123" s="17" t="str">
        <f>'II.Concepto de gasto'!$A$10</f>
        <v>14404 - Cuotas para el seguro de separación individualizado</v>
      </c>
      <c r="F123" s="13">
        <f>'II.Concepto de gasto'!$D$10</f>
        <v>0</v>
      </c>
      <c r="G123" s="16">
        <f t="shared" ref="G123:G181" si="3">SUM($F$121:$F$181)</f>
        <v>0</v>
      </c>
      <c r="H123" s="16" t="str">
        <f>'II.Concepto de gasto'!$D$8</f>
        <v/>
      </c>
      <c r="I123" s="14" t="b">
        <f>Tabla16[[#This Row],[Validación2]]=Tabla16[[#This Row],[Validación1]]</f>
        <v>0</v>
      </c>
    </row>
    <row r="124" spans="1:9" s="12" customFormat="1" x14ac:dyDescent="0.2">
      <c r="A124" s="9">
        <v>1</v>
      </c>
      <c r="B124" s="10">
        <f>'II.Concepto de gasto'!$B$1</f>
        <v>0</v>
      </c>
      <c r="C124" s="11">
        <f>'II.Concepto de gasto'!$B$2</f>
        <v>0</v>
      </c>
      <c r="D124" s="12" t="str">
        <f>'II.Concepto de gasto'!$D$7</f>
        <v>2020</v>
      </c>
      <c r="E124" s="17" t="str">
        <f>'II.Concepto de gasto'!$A$11</f>
        <v>21101 - Materiales y útiles de oficina</v>
      </c>
      <c r="F124" s="13">
        <f>'II.Concepto de gasto'!$D$11</f>
        <v>0</v>
      </c>
      <c r="G124" s="16">
        <f t="shared" si="3"/>
        <v>0</v>
      </c>
      <c r="H124" s="16" t="str">
        <f>'II.Concepto de gasto'!$D$8</f>
        <v/>
      </c>
      <c r="I124" s="14" t="b">
        <f>Tabla16[[#This Row],[Validación2]]=Tabla16[[#This Row],[Validación1]]</f>
        <v>0</v>
      </c>
    </row>
    <row r="125" spans="1:9" s="12" customFormat="1" x14ac:dyDescent="0.2">
      <c r="A125" s="9">
        <v>1</v>
      </c>
      <c r="B125" s="10">
        <f>'II.Concepto de gasto'!$B$1</f>
        <v>0</v>
      </c>
      <c r="C125" s="11">
        <f>'II.Concepto de gasto'!$B$2</f>
        <v>0</v>
      </c>
      <c r="D125" s="12" t="str">
        <f>'II.Concepto de gasto'!$D$7</f>
        <v>2020</v>
      </c>
      <c r="E125" s="17" t="str">
        <f>'II.Concepto de gasto'!$A$12</f>
        <v>21201 - Materiales y útiles de impresión y reproducción</v>
      </c>
      <c r="F125" s="13">
        <f>'II.Concepto de gasto'!$D$12</f>
        <v>0</v>
      </c>
      <c r="G125" s="16">
        <f t="shared" si="3"/>
        <v>0</v>
      </c>
      <c r="H125" s="16" t="str">
        <f>'II.Concepto de gasto'!$D$8</f>
        <v/>
      </c>
      <c r="I125" s="14" t="b">
        <f>Tabla16[[#This Row],[Validación2]]=Tabla16[[#This Row],[Validación1]]</f>
        <v>0</v>
      </c>
    </row>
    <row r="126" spans="1:9" s="12" customFormat="1" x14ac:dyDescent="0.2">
      <c r="A126" s="9">
        <v>1</v>
      </c>
      <c r="B126" s="10">
        <f>'II.Concepto de gasto'!$B$1</f>
        <v>0</v>
      </c>
      <c r="C126" s="11">
        <f>'II.Concepto de gasto'!$B$2</f>
        <v>0</v>
      </c>
      <c r="D126" s="12" t="str">
        <f>'II.Concepto de gasto'!$D$7</f>
        <v>2020</v>
      </c>
      <c r="E126" s="17" t="str">
        <f>'II.Concepto de gasto'!$A$13</f>
        <v>21401 - Materiales y útiles consumibles para el procesamiento en equipos y bienes informáticos</v>
      </c>
      <c r="F126" s="13">
        <f>'II.Concepto de gasto'!$D$13</f>
        <v>0</v>
      </c>
      <c r="G126" s="16">
        <f t="shared" si="3"/>
        <v>0</v>
      </c>
      <c r="H126" s="16" t="str">
        <f>'II.Concepto de gasto'!$D$8</f>
        <v/>
      </c>
      <c r="I126" s="14" t="b">
        <f>Tabla16[[#This Row],[Validación2]]=Tabla16[[#This Row],[Validación1]]</f>
        <v>0</v>
      </c>
    </row>
    <row r="127" spans="1:9" s="12" customFormat="1" x14ac:dyDescent="0.2">
      <c r="A127" s="9">
        <v>1</v>
      </c>
      <c r="B127" s="10">
        <f>'II.Concepto de gasto'!$B$1</f>
        <v>0</v>
      </c>
      <c r="C127" s="11">
        <f>'II.Concepto de gasto'!$B$2</f>
        <v>0</v>
      </c>
      <c r="D127" s="12" t="str">
        <f>'II.Concepto de gasto'!$D$7</f>
        <v>2020</v>
      </c>
      <c r="E127" s="17" t="str">
        <f>'II.Concepto de gasto'!$A$14</f>
        <v>21501 - Material de apoyo informativo</v>
      </c>
      <c r="F127" s="13">
        <f>'II.Concepto de gasto'!$D$14</f>
        <v>0</v>
      </c>
      <c r="G127" s="16">
        <f t="shared" si="3"/>
        <v>0</v>
      </c>
      <c r="H127" s="16" t="str">
        <f>'II.Concepto de gasto'!$D$8</f>
        <v/>
      </c>
      <c r="I127" s="14" t="b">
        <f>Tabla16[[#This Row],[Validación2]]=Tabla16[[#This Row],[Validación1]]</f>
        <v>0</v>
      </c>
    </row>
    <row r="128" spans="1:9" s="12" customFormat="1" x14ac:dyDescent="0.2">
      <c r="A128" s="9">
        <v>1</v>
      </c>
      <c r="B128" s="10">
        <f>'II.Concepto de gasto'!$B$1</f>
        <v>0</v>
      </c>
      <c r="C128" s="15">
        <f>'II.Concepto de gasto'!$B$2</f>
        <v>0</v>
      </c>
      <c r="D128" s="12" t="str">
        <f>'II.Concepto de gasto'!$D$7</f>
        <v>2020</v>
      </c>
      <c r="E128" s="17" t="str">
        <f>'II.Concepto de gasto'!$A$15</f>
        <v>22102 - Productos alimenticios para personas derivado de la prestación de servicios públicos en unidades de salud, educativas, de readaptación social y otras</v>
      </c>
      <c r="F128" s="13">
        <f>'II.Concepto de gasto'!$D$15</f>
        <v>0</v>
      </c>
      <c r="G128" s="16">
        <f t="shared" si="3"/>
        <v>0</v>
      </c>
      <c r="H128" s="16" t="str">
        <f>'II.Concepto de gasto'!$D$8</f>
        <v/>
      </c>
      <c r="I128" s="14" t="b">
        <f>Tabla16[[#This Row],[Validación2]]=Tabla16[[#This Row],[Validación1]]</f>
        <v>0</v>
      </c>
    </row>
    <row r="129" spans="1:9" s="12" customFormat="1" x14ac:dyDescent="0.2">
      <c r="A129" s="9">
        <v>1</v>
      </c>
      <c r="B129" s="10">
        <f>'II.Concepto de gasto'!$B$1</f>
        <v>0</v>
      </c>
      <c r="C129" s="15">
        <f>'II.Concepto de gasto'!$B$2</f>
        <v>0</v>
      </c>
      <c r="D129" s="12" t="str">
        <f>'II.Concepto de gasto'!$D$7</f>
        <v>2020</v>
      </c>
      <c r="E129" s="17" t="str">
        <f>'II.Concepto de gasto'!$A$16</f>
        <v>22103 - Productos alimenticios para el personal que realiza labores en campo o de supervisión</v>
      </c>
      <c r="F129" s="13">
        <f>'II.Concepto de gasto'!$D$16</f>
        <v>0</v>
      </c>
      <c r="G129" s="16">
        <f t="shared" si="3"/>
        <v>0</v>
      </c>
      <c r="H129" s="16" t="str">
        <f>'II.Concepto de gasto'!$D$8</f>
        <v/>
      </c>
      <c r="I129" s="14" t="b">
        <f>Tabla16[[#This Row],[Validación2]]=Tabla16[[#This Row],[Validación1]]</f>
        <v>0</v>
      </c>
    </row>
    <row r="130" spans="1:9" s="12" customFormat="1" x14ac:dyDescent="0.2">
      <c r="A130" s="9">
        <v>1</v>
      </c>
      <c r="B130" s="10">
        <f>'II.Concepto de gasto'!$B$1</f>
        <v>0</v>
      </c>
      <c r="C130" s="15">
        <f>'II.Concepto de gasto'!$B$2</f>
        <v>0</v>
      </c>
      <c r="D130" s="12" t="str">
        <f>'II.Concepto de gasto'!$D$7</f>
        <v>2020</v>
      </c>
      <c r="E130" s="17" t="str">
        <f>'II.Concepto de gasto'!$A$17</f>
        <v>22104 - Productos alimenticios para el personal en las instalaciones de las dependencias y entidades</v>
      </c>
      <c r="F130" s="13">
        <f>'II.Concepto de gasto'!$D$17</f>
        <v>0</v>
      </c>
      <c r="G130" s="16">
        <f t="shared" si="3"/>
        <v>0</v>
      </c>
      <c r="H130" s="16" t="str">
        <f>'II.Concepto de gasto'!$D$8</f>
        <v/>
      </c>
      <c r="I130" s="14" t="b">
        <f>Tabla16[[#This Row],[Validación2]]=Tabla16[[#This Row],[Validación1]]</f>
        <v>0</v>
      </c>
    </row>
    <row r="131" spans="1:9" s="12" customFormat="1" x14ac:dyDescent="0.2">
      <c r="A131" s="9">
        <v>1</v>
      </c>
      <c r="B131" s="10">
        <f>'II.Concepto de gasto'!$B$1</f>
        <v>0</v>
      </c>
      <c r="C131" s="15">
        <f>'II.Concepto de gasto'!$B$2</f>
        <v>0</v>
      </c>
      <c r="D131" s="12" t="str">
        <f>'II.Concepto de gasto'!$D$7</f>
        <v>2020</v>
      </c>
      <c r="E131" s="17" t="str">
        <f>'II.Concepto de gasto'!$A$18</f>
        <v>22106 - Productos alimenticios para el personal derivado de actividades extraordinarias</v>
      </c>
      <c r="F131" s="13">
        <f>'II.Concepto de gasto'!$D$18</f>
        <v>0</v>
      </c>
      <c r="G131" s="16">
        <f t="shared" si="3"/>
        <v>0</v>
      </c>
      <c r="H131" s="16" t="str">
        <f>'II.Concepto de gasto'!$D$8</f>
        <v/>
      </c>
      <c r="I131" s="14" t="b">
        <f>Tabla16[[#This Row],[Validación2]]=Tabla16[[#This Row],[Validación1]]</f>
        <v>0</v>
      </c>
    </row>
    <row r="132" spans="1:9" s="12" customFormat="1" x14ac:dyDescent="0.2">
      <c r="A132" s="9">
        <v>1</v>
      </c>
      <c r="B132" s="10">
        <f>'II.Concepto de gasto'!$B$1</f>
        <v>0</v>
      </c>
      <c r="C132" s="15">
        <f>'II.Concepto de gasto'!$B$2</f>
        <v>0</v>
      </c>
      <c r="D132" s="12" t="str">
        <f>'II.Concepto de gasto'!$D$7</f>
        <v>2020</v>
      </c>
      <c r="E132" s="17" t="str">
        <f>'II.Concepto de gasto'!$A$19</f>
        <v>26102 - Combustibles, lubricantes y aditivos para vehículos terrestres, aéreos, marítimos, lacustres y fluviales destinados a servicios públicos y la operación de programas públicos</v>
      </c>
      <c r="F132" s="13">
        <f>'II.Concepto de gasto'!$D$19</f>
        <v>0</v>
      </c>
      <c r="G132" s="16">
        <f t="shared" si="3"/>
        <v>0</v>
      </c>
      <c r="H132" s="16" t="str">
        <f>'II.Concepto de gasto'!$D$8</f>
        <v/>
      </c>
      <c r="I132" s="14" t="b">
        <f>Tabla16[[#This Row],[Validación2]]=Tabla16[[#This Row],[Validación1]]</f>
        <v>0</v>
      </c>
    </row>
    <row r="133" spans="1:9" s="12" customFormat="1" x14ac:dyDescent="0.2">
      <c r="A133" s="9">
        <v>1</v>
      </c>
      <c r="B133" s="10">
        <f>'II.Concepto de gasto'!$B$1</f>
        <v>0</v>
      </c>
      <c r="C133" s="15">
        <f>'II.Concepto de gasto'!$B$2</f>
        <v>0</v>
      </c>
      <c r="D133" s="12" t="str">
        <f>'II.Concepto de gasto'!$D$7</f>
        <v>2020</v>
      </c>
      <c r="E133" s="17" t="str">
        <f>'II.Concepto de gasto'!$A$20</f>
        <v>26103 - Combustibles, lubricantes y aditivos para vehículos terrestres, aéreos, marítimos, lacustres y fluviales destinados a servicios administrativos</v>
      </c>
      <c r="F133" s="13">
        <f>'II.Concepto de gasto'!$D$20</f>
        <v>0</v>
      </c>
      <c r="G133" s="16">
        <f t="shared" si="3"/>
        <v>0</v>
      </c>
      <c r="H133" s="16" t="str">
        <f>'II.Concepto de gasto'!$D$8</f>
        <v/>
      </c>
      <c r="I133" s="14" t="b">
        <f>Tabla16[[#This Row],[Validación2]]=Tabla16[[#This Row],[Validación1]]</f>
        <v>0</v>
      </c>
    </row>
    <row r="134" spans="1:9" s="12" customFormat="1" x14ac:dyDescent="0.2">
      <c r="A134" s="9">
        <v>1</v>
      </c>
      <c r="B134" s="10">
        <f>'II.Concepto de gasto'!$B$1</f>
        <v>0</v>
      </c>
      <c r="C134" s="15">
        <f>'II.Concepto de gasto'!$B$2</f>
        <v>0</v>
      </c>
      <c r="D134" s="12" t="str">
        <f>'II.Concepto de gasto'!$D$7</f>
        <v>2020</v>
      </c>
      <c r="E134" s="17" t="str">
        <f>'II.Concepto de gasto'!$A$21</f>
        <v>26104 - Combustibles, lubricantes y aditivos para vehículos terrestres, aéreos, marítimos, lacustres y fluviales asignados a servidores públicos</v>
      </c>
      <c r="F134" s="13">
        <f>'II.Concepto de gasto'!$D$21</f>
        <v>0</v>
      </c>
      <c r="G134" s="16">
        <f t="shared" si="3"/>
        <v>0</v>
      </c>
      <c r="H134" s="16" t="str">
        <f>'II.Concepto de gasto'!$D$8</f>
        <v/>
      </c>
      <c r="I134" s="14" t="b">
        <f>Tabla16[[#This Row],[Validación2]]=Tabla16[[#This Row],[Validación1]]</f>
        <v>0</v>
      </c>
    </row>
    <row r="135" spans="1:9" s="12" customFormat="1" x14ac:dyDescent="0.2">
      <c r="A135" s="9">
        <v>1</v>
      </c>
      <c r="B135" s="10">
        <f>'II.Concepto de gasto'!$B$1</f>
        <v>0</v>
      </c>
      <c r="C135" s="15">
        <f>'II.Concepto de gasto'!$B$2</f>
        <v>0</v>
      </c>
      <c r="D135" s="12" t="str">
        <f>'II.Concepto de gasto'!$D$7</f>
        <v>2020</v>
      </c>
      <c r="E135" s="17" t="str">
        <f>'II.Concepto de gasto'!$A$22</f>
        <v>26105 - Combustibles, lubricantes y aditivos para maquinaria, equipo de producción y servicios administrativos</v>
      </c>
      <c r="F135" s="13">
        <f>'II.Concepto de gasto'!$D$22</f>
        <v>0</v>
      </c>
      <c r="G135" s="16">
        <f t="shared" si="3"/>
        <v>0</v>
      </c>
      <c r="H135" s="16" t="str">
        <f>'II.Concepto de gasto'!$D$8</f>
        <v/>
      </c>
      <c r="I135" s="14" t="b">
        <f>Tabla16[[#This Row],[Validación2]]=Tabla16[[#This Row],[Validación1]]</f>
        <v>0</v>
      </c>
    </row>
    <row r="136" spans="1:9" s="12" customFormat="1" x14ac:dyDescent="0.2">
      <c r="A136" s="9">
        <v>1</v>
      </c>
      <c r="B136" s="10">
        <f>'II.Concepto de gasto'!$B$1</f>
        <v>0</v>
      </c>
      <c r="C136" s="15">
        <f>'II.Concepto de gasto'!$B$2</f>
        <v>0</v>
      </c>
      <c r="D136" s="12" t="str">
        <f>'II.Concepto de gasto'!$D$7</f>
        <v>2020</v>
      </c>
      <c r="E136" s="17" t="str">
        <f>'II.Concepto de gasto'!$A$23</f>
        <v>31201 Servicios de gas</v>
      </c>
      <c r="F136" s="13">
        <f>'II.Concepto de gasto'!$D$23</f>
        <v>0</v>
      </c>
      <c r="G136" s="16">
        <f t="shared" si="3"/>
        <v>0</v>
      </c>
      <c r="H136" s="16" t="str">
        <f>'II.Concepto de gasto'!$D$8</f>
        <v/>
      </c>
      <c r="I136" s="14" t="b">
        <f>Tabla16[[#This Row],[Validación2]]=Tabla16[[#This Row],[Validación1]]</f>
        <v>0</v>
      </c>
    </row>
    <row r="137" spans="1:9" s="12" customFormat="1" x14ac:dyDescent="0.2">
      <c r="A137" s="9">
        <v>1</v>
      </c>
      <c r="B137" s="10">
        <f>'II.Concepto de gasto'!$B$1</f>
        <v>0</v>
      </c>
      <c r="C137" s="15">
        <f>'II.Concepto de gasto'!$B$2</f>
        <v>0</v>
      </c>
      <c r="D137" s="12" t="str">
        <f>'II.Concepto de gasto'!$D$7</f>
        <v>2020</v>
      </c>
      <c r="E137" s="17" t="str">
        <f>'II.Concepto de gasto'!$A$24</f>
        <v>31301 Servicios de agua</v>
      </c>
      <c r="F137" s="13">
        <f>'II.Concepto de gasto'!$D$24</f>
        <v>0</v>
      </c>
      <c r="G137" s="16">
        <f t="shared" si="3"/>
        <v>0</v>
      </c>
      <c r="H137" s="16" t="str">
        <f>'II.Concepto de gasto'!$D$8</f>
        <v/>
      </c>
      <c r="I137" s="14" t="b">
        <f>Tabla16[[#This Row],[Validación2]]=Tabla16[[#This Row],[Validación1]]</f>
        <v>0</v>
      </c>
    </row>
    <row r="138" spans="1:9" s="12" customFormat="1" x14ac:dyDescent="0.2">
      <c r="A138" s="9">
        <v>1</v>
      </c>
      <c r="B138" s="10">
        <f>'II.Concepto de gasto'!$B$1</f>
        <v>0</v>
      </c>
      <c r="C138" s="15">
        <f>'II.Concepto de gasto'!$B$2</f>
        <v>0</v>
      </c>
      <c r="D138" s="12" t="str">
        <f>'II.Concepto de gasto'!$D$7</f>
        <v>2020</v>
      </c>
      <c r="E138" s="17" t="str">
        <f>'II.Concepto de gasto'!$A$25</f>
        <v>31401 - Servicio telefónico convencional</v>
      </c>
      <c r="F138" s="13">
        <f>'II.Concepto de gasto'!$D$25</f>
        <v>0</v>
      </c>
      <c r="G138" s="16">
        <f t="shared" si="3"/>
        <v>0</v>
      </c>
      <c r="H138" s="16" t="str">
        <f>'II.Concepto de gasto'!$D$8</f>
        <v/>
      </c>
      <c r="I138" s="14" t="b">
        <f>Tabla16[[#This Row],[Validación2]]=Tabla16[[#This Row],[Validación1]]</f>
        <v>0</v>
      </c>
    </row>
    <row r="139" spans="1:9" s="12" customFormat="1" x14ac:dyDescent="0.2">
      <c r="A139" s="9">
        <v>1</v>
      </c>
      <c r="B139" s="10">
        <f>'II.Concepto de gasto'!$B$1</f>
        <v>0</v>
      </c>
      <c r="C139" s="15">
        <f>'II.Concepto de gasto'!$B$2</f>
        <v>0</v>
      </c>
      <c r="D139" s="12" t="str">
        <f>'II.Concepto de gasto'!$D$7</f>
        <v>2020</v>
      </c>
      <c r="E139" s="17" t="str">
        <f>'II.Concepto de gasto'!$A$26</f>
        <v>31501 - Servicio de telefonía celular</v>
      </c>
      <c r="F139" s="13">
        <f>'II.Concepto de gasto'!$D$26</f>
        <v>0</v>
      </c>
      <c r="G139" s="16">
        <f t="shared" si="3"/>
        <v>0</v>
      </c>
      <c r="H139" s="16" t="str">
        <f>'II.Concepto de gasto'!$D$8</f>
        <v/>
      </c>
      <c r="I139" s="14" t="b">
        <f>Tabla16[[#This Row],[Validación2]]=Tabla16[[#This Row],[Validación1]]</f>
        <v>0</v>
      </c>
    </row>
    <row r="140" spans="1:9" s="12" customFormat="1" x14ac:dyDescent="0.2">
      <c r="A140" s="9">
        <v>1</v>
      </c>
      <c r="B140" s="10">
        <f>'II.Concepto de gasto'!$B$1</f>
        <v>0</v>
      </c>
      <c r="C140" s="15">
        <f>'II.Concepto de gasto'!$B$2</f>
        <v>0</v>
      </c>
      <c r="D140" s="12" t="str">
        <f>'II.Concepto de gasto'!$D$7</f>
        <v>2020</v>
      </c>
      <c r="E140" s="17" t="str">
        <f>'II.Concepto de gasto'!$A$27</f>
        <v>31601 Servicio de radiolocalización</v>
      </c>
      <c r="F140" s="13">
        <f>'II.Concepto de gasto'!$D$27</f>
        <v>0</v>
      </c>
      <c r="G140" s="16">
        <f t="shared" si="3"/>
        <v>0</v>
      </c>
      <c r="H140" s="16" t="str">
        <f>'II.Concepto de gasto'!$D$8</f>
        <v/>
      </c>
      <c r="I140" s="14" t="b">
        <f>Tabla16[[#This Row],[Validación2]]=Tabla16[[#This Row],[Validación1]]</f>
        <v>0</v>
      </c>
    </row>
    <row r="141" spans="1:9" s="12" customFormat="1" x14ac:dyDescent="0.2">
      <c r="A141" s="9">
        <v>1</v>
      </c>
      <c r="B141" s="10">
        <f>'II.Concepto de gasto'!$B$1</f>
        <v>0</v>
      </c>
      <c r="C141" s="15">
        <f>'II.Concepto de gasto'!$B$2</f>
        <v>0</v>
      </c>
      <c r="D141" s="12" t="str">
        <f>'II.Concepto de gasto'!$D$7</f>
        <v>2020</v>
      </c>
      <c r="E141" s="17" t="str">
        <f>'II.Concepto de gasto'!$A$28</f>
        <v>31602 Servicios de telecomunicaciones</v>
      </c>
      <c r="F141" s="13">
        <f>'II.Concepto de gasto'!$D$28</f>
        <v>0</v>
      </c>
      <c r="G141" s="16">
        <f t="shared" si="3"/>
        <v>0</v>
      </c>
      <c r="H141" s="16" t="str">
        <f>'II.Concepto de gasto'!$D$8</f>
        <v/>
      </c>
      <c r="I141" s="14" t="b">
        <f>Tabla16[[#This Row],[Validación2]]=Tabla16[[#This Row],[Validación1]]</f>
        <v>0</v>
      </c>
    </row>
    <row r="142" spans="1:9" s="12" customFormat="1" x14ac:dyDescent="0.2">
      <c r="A142" s="9">
        <v>1</v>
      </c>
      <c r="B142" s="10">
        <f>'II.Concepto de gasto'!$B$1</f>
        <v>0</v>
      </c>
      <c r="C142" s="15">
        <f>'II.Concepto de gasto'!$B$2</f>
        <v>0</v>
      </c>
      <c r="D142" s="12" t="str">
        <f>'II.Concepto de gasto'!$D$7</f>
        <v>2020</v>
      </c>
      <c r="E142" s="17" t="str">
        <f>'II.Concepto de gasto'!$A$29</f>
        <v>31603 Servicios de internet</v>
      </c>
      <c r="F142" s="13">
        <f>'II.Concepto de gasto'!$D$29</f>
        <v>0</v>
      </c>
      <c r="G142" s="16">
        <f t="shared" si="3"/>
        <v>0</v>
      </c>
      <c r="H142" s="16" t="str">
        <f>'II.Concepto de gasto'!$D$8</f>
        <v/>
      </c>
      <c r="I142" s="14" t="b">
        <f>Tabla16[[#This Row],[Validación2]]=Tabla16[[#This Row],[Validación1]]</f>
        <v>0</v>
      </c>
    </row>
    <row r="143" spans="1:9" s="12" customFormat="1" x14ac:dyDescent="0.2">
      <c r="A143" s="9">
        <v>1</v>
      </c>
      <c r="B143" s="10">
        <f>'II.Concepto de gasto'!$B$1</f>
        <v>0</v>
      </c>
      <c r="C143" s="15">
        <f>'II.Concepto de gasto'!$B$2</f>
        <v>0</v>
      </c>
      <c r="D143" s="12" t="str">
        <f>'II.Concepto de gasto'!$D$7</f>
        <v>2020</v>
      </c>
      <c r="E143" s="17" t="str">
        <f>'II.Concepto de gasto'!$A$30</f>
        <v>31701 Servicio de conducción de señales analógicas y digitales</v>
      </c>
      <c r="F143" s="13">
        <f>'II.Concepto de gasto'!$D$30</f>
        <v>0</v>
      </c>
      <c r="G143" s="16">
        <f t="shared" si="3"/>
        <v>0</v>
      </c>
      <c r="H143" s="16" t="str">
        <f>'II.Concepto de gasto'!$D$8</f>
        <v/>
      </c>
      <c r="I143" s="14" t="b">
        <f>Tabla16[[#This Row],[Validación2]]=Tabla16[[#This Row],[Validación1]]</f>
        <v>0</v>
      </c>
    </row>
    <row r="144" spans="1:9" s="12" customFormat="1" x14ac:dyDescent="0.2">
      <c r="A144" s="9">
        <v>1</v>
      </c>
      <c r="B144" s="10">
        <f>'II.Concepto de gasto'!$B$1</f>
        <v>0</v>
      </c>
      <c r="C144" s="15">
        <f>'II.Concepto de gasto'!$B$2</f>
        <v>0</v>
      </c>
      <c r="D144" s="12" t="str">
        <f>'II.Concepto de gasto'!$D$7</f>
        <v>2020</v>
      </c>
      <c r="E144" s="17" t="str">
        <f>'II.Concepto de gasto'!$A$31</f>
        <v>31801 Servicio postal</v>
      </c>
      <c r="F144" s="13">
        <f>'II.Concepto de gasto'!$D$31</f>
        <v>0</v>
      </c>
      <c r="G144" s="16">
        <f t="shared" si="3"/>
        <v>0</v>
      </c>
      <c r="H144" s="16" t="str">
        <f>'II.Concepto de gasto'!$D$8</f>
        <v/>
      </c>
      <c r="I144" s="14" t="b">
        <f>Tabla16[[#This Row],[Validación2]]=Tabla16[[#This Row],[Validación1]]</f>
        <v>0</v>
      </c>
    </row>
    <row r="145" spans="1:9" s="12" customFormat="1" x14ac:dyDescent="0.2">
      <c r="A145" s="9">
        <v>1</v>
      </c>
      <c r="B145" s="10">
        <f>'II.Concepto de gasto'!$B$1</f>
        <v>0</v>
      </c>
      <c r="C145" s="15">
        <f>'II.Concepto de gasto'!$B$2</f>
        <v>0</v>
      </c>
      <c r="D145" s="12" t="str">
        <f>'II.Concepto de gasto'!$D$7</f>
        <v>2020</v>
      </c>
      <c r="E145" s="17" t="str">
        <f>'II.Concepto de gasto'!$A$32</f>
        <v>31802 Servicio telegráfico</v>
      </c>
      <c r="F145" s="13">
        <f>'II.Concepto de gasto'!$D$32</f>
        <v>0</v>
      </c>
      <c r="G145" s="16">
        <f t="shared" si="3"/>
        <v>0</v>
      </c>
      <c r="H145" s="16" t="str">
        <f>'II.Concepto de gasto'!$D$8</f>
        <v/>
      </c>
      <c r="I145" s="14" t="b">
        <f>Tabla16[[#This Row],[Validación2]]=Tabla16[[#This Row],[Validación1]]</f>
        <v>0</v>
      </c>
    </row>
    <row r="146" spans="1:9" s="12" customFormat="1" x14ac:dyDescent="0.2">
      <c r="A146" s="9">
        <v>1</v>
      </c>
      <c r="B146" s="10">
        <f>'II.Concepto de gasto'!$B$1</f>
        <v>0</v>
      </c>
      <c r="C146" s="15">
        <f>'II.Concepto de gasto'!$B$2</f>
        <v>0</v>
      </c>
      <c r="D146" s="12" t="str">
        <f>'II.Concepto de gasto'!$D$7</f>
        <v>2020</v>
      </c>
      <c r="E146" s="17" t="str">
        <f>'II.Concepto de gasto'!$A$33</f>
        <v>31901 Servicios integrales de telecomunicación</v>
      </c>
      <c r="F146" s="13">
        <f>'II.Concepto de gasto'!$D$33</f>
        <v>0</v>
      </c>
      <c r="G146" s="16">
        <f t="shared" si="3"/>
        <v>0</v>
      </c>
      <c r="H146" s="16" t="str">
        <f>'II.Concepto de gasto'!$D$8</f>
        <v/>
      </c>
      <c r="I146" s="14" t="b">
        <f>Tabla16[[#This Row],[Validación2]]=Tabla16[[#This Row],[Validación1]]</f>
        <v>0</v>
      </c>
    </row>
    <row r="147" spans="1:9" s="12" customFormat="1" x14ac:dyDescent="0.2">
      <c r="A147" s="9">
        <v>1</v>
      </c>
      <c r="B147" s="10">
        <f>'II.Concepto de gasto'!$B$1</f>
        <v>0</v>
      </c>
      <c r="C147" s="15">
        <f>'II.Concepto de gasto'!$B$2</f>
        <v>0</v>
      </c>
      <c r="D147" s="12" t="str">
        <f>'II.Concepto de gasto'!$D$7</f>
        <v>2020</v>
      </c>
      <c r="E147" s="17" t="str">
        <f>'II.Concepto de gasto'!$A$34</f>
        <v>31902 Contratación de otros servicios</v>
      </c>
      <c r="F147" s="13">
        <f>'II.Concepto de gasto'!$D$34</f>
        <v>0</v>
      </c>
      <c r="G147" s="16">
        <f t="shared" si="3"/>
        <v>0</v>
      </c>
      <c r="H147" s="16" t="str">
        <f>'II.Concepto de gasto'!$D$8</f>
        <v/>
      </c>
      <c r="I147" s="14" t="b">
        <f>Tabla16[[#This Row],[Validación2]]=Tabla16[[#This Row],[Validación1]]</f>
        <v>0</v>
      </c>
    </row>
    <row r="148" spans="1:9" s="12" customFormat="1" x14ac:dyDescent="0.2">
      <c r="A148" s="9">
        <v>1</v>
      </c>
      <c r="B148" s="10">
        <f>'II.Concepto de gasto'!$B$1</f>
        <v>0</v>
      </c>
      <c r="C148" s="15">
        <f>'II.Concepto de gasto'!$B$2</f>
        <v>0</v>
      </c>
      <c r="D148" s="12" t="str">
        <f>'II.Concepto de gasto'!$D$7</f>
        <v>2020</v>
      </c>
      <c r="E148" s="17" t="str">
        <f>'II.Concepto de gasto'!$A$35</f>
        <v>31904 Servicios integrales de infraestructura de cómputo</v>
      </c>
      <c r="F148" s="13">
        <f>'II.Concepto de gasto'!$D$35</f>
        <v>0</v>
      </c>
      <c r="G148" s="16">
        <f t="shared" si="3"/>
        <v>0</v>
      </c>
      <c r="H148" s="16" t="str">
        <f>'II.Concepto de gasto'!$D$8</f>
        <v/>
      </c>
      <c r="I148" s="14" t="b">
        <f>Tabla16[[#This Row],[Validación2]]=Tabla16[[#This Row],[Validación1]]</f>
        <v>0</v>
      </c>
    </row>
    <row r="149" spans="1:9" s="12" customFormat="1" x14ac:dyDescent="0.2">
      <c r="A149" s="9">
        <v>1</v>
      </c>
      <c r="B149" s="10">
        <f>'II.Concepto de gasto'!$B$1</f>
        <v>0</v>
      </c>
      <c r="C149" s="15">
        <f>'II.Concepto de gasto'!$B$2</f>
        <v>0</v>
      </c>
      <c r="D149" s="12" t="str">
        <f>'II.Concepto de gasto'!$D$7</f>
        <v>2020</v>
      </c>
      <c r="E149" s="17" t="str">
        <f>'II.Concepto de gasto'!$A$36</f>
        <v>32101 - Arrendamiento de terrenos</v>
      </c>
      <c r="F149" s="13">
        <f>'II.Concepto de gasto'!$D$36</f>
        <v>0</v>
      </c>
      <c r="G149" s="16">
        <f t="shared" si="3"/>
        <v>0</v>
      </c>
      <c r="H149" s="16" t="str">
        <f>'II.Concepto de gasto'!$D$8</f>
        <v/>
      </c>
      <c r="I149" s="14" t="b">
        <f>Tabla16[[#This Row],[Validación2]]=Tabla16[[#This Row],[Validación1]]</f>
        <v>0</v>
      </c>
    </row>
    <row r="150" spans="1:9" s="12" customFormat="1" x14ac:dyDescent="0.2">
      <c r="A150" s="9">
        <v>1</v>
      </c>
      <c r="B150" s="10">
        <f>'II.Concepto de gasto'!$B$1</f>
        <v>0</v>
      </c>
      <c r="C150" s="15">
        <f>'II.Concepto de gasto'!$B$2</f>
        <v>0</v>
      </c>
      <c r="D150" s="12" t="str">
        <f>'II.Concepto de gasto'!$D$7</f>
        <v>2020</v>
      </c>
      <c r="E150" s="17" t="str">
        <f>'II.Concepto de gasto'!$A$37</f>
        <v>32201 - Arrendamiento de edificios y locales</v>
      </c>
      <c r="F150" s="13">
        <f>'II.Concepto de gasto'!$D$37</f>
        <v>0</v>
      </c>
      <c r="G150" s="16">
        <f t="shared" si="3"/>
        <v>0</v>
      </c>
      <c r="H150" s="16" t="str">
        <f>'II.Concepto de gasto'!$D$8</f>
        <v/>
      </c>
      <c r="I150" s="14" t="b">
        <f>Tabla16[[#This Row],[Validación2]]=Tabla16[[#This Row],[Validación1]]</f>
        <v>0</v>
      </c>
    </row>
    <row r="151" spans="1:9" s="12" customFormat="1" x14ac:dyDescent="0.2">
      <c r="A151" s="9">
        <v>1</v>
      </c>
      <c r="B151" s="10">
        <f>'II.Concepto de gasto'!$B$1</f>
        <v>0</v>
      </c>
      <c r="C151" s="15">
        <f>'II.Concepto de gasto'!$B$2</f>
        <v>0</v>
      </c>
      <c r="D151" s="12" t="str">
        <f>'II.Concepto de gasto'!$D$7</f>
        <v>2020</v>
      </c>
      <c r="E151" s="17" t="str">
        <f>'II.Concepto de gasto'!$A$38</f>
        <v>32301 - Arrendamiento de equipo y bienes informáticos</v>
      </c>
      <c r="F151" s="13">
        <f>'II.Concepto de gasto'!$D$38</f>
        <v>0</v>
      </c>
      <c r="G151" s="16">
        <f t="shared" si="3"/>
        <v>0</v>
      </c>
      <c r="H151" s="16" t="str">
        <f>'II.Concepto de gasto'!$D$8</f>
        <v/>
      </c>
      <c r="I151" s="14" t="b">
        <f>Tabla16[[#This Row],[Validación2]]=Tabla16[[#This Row],[Validación1]]</f>
        <v>0</v>
      </c>
    </row>
    <row r="152" spans="1:9" s="12" customFormat="1" x14ac:dyDescent="0.2">
      <c r="A152" s="9">
        <v>1</v>
      </c>
      <c r="B152" s="10">
        <f>'II.Concepto de gasto'!$B$1</f>
        <v>0</v>
      </c>
      <c r="C152" s="15">
        <f>'II.Concepto de gasto'!$B$2</f>
        <v>0</v>
      </c>
      <c r="D152" s="12" t="str">
        <f>'II.Concepto de gasto'!$D$7</f>
        <v>2020</v>
      </c>
      <c r="E152" s="17" t="str">
        <f>'II.Concepto de gasto'!$A$39</f>
        <v>32302 - Arrendamiento de mobiliario</v>
      </c>
      <c r="F152" s="13">
        <f>'II.Concepto de gasto'!$D$39</f>
        <v>0</v>
      </c>
      <c r="G152" s="16">
        <f t="shared" si="3"/>
        <v>0</v>
      </c>
      <c r="H152" s="16" t="str">
        <f>'II.Concepto de gasto'!$D$8</f>
        <v/>
      </c>
      <c r="I152" s="14" t="b">
        <f>Tabla16[[#This Row],[Validación2]]=Tabla16[[#This Row],[Validación1]]</f>
        <v>0</v>
      </c>
    </row>
    <row r="153" spans="1:9" s="12" customFormat="1" x14ac:dyDescent="0.2">
      <c r="A153" s="9">
        <v>1</v>
      </c>
      <c r="B153" s="10">
        <f>'II.Concepto de gasto'!$B$1</f>
        <v>0</v>
      </c>
      <c r="C153" s="15">
        <f>'II.Concepto de gasto'!$B$2</f>
        <v>0</v>
      </c>
      <c r="D153" s="12" t="str">
        <f>'II.Concepto de gasto'!$D$7</f>
        <v>2020</v>
      </c>
      <c r="E153" s="17" t="str">
        <f>'II.Concepto de gasto'!$A$40</f>
        <v>32303 - Arrendamiento de equipo de telecomunicaciones</v>
      </c>
      <c r="F153" s="13">
        <f>'II.Concepto de gasto'!$D$40</f>
        <v>0</v>
      </c>
      <c r="G153" s="16">
        <f t="shared" si="3"/>
        <v>0</v>
      </c>
      <c r="H153" s="16" t="str">
        <f>'II.Concepto de gasto'!$D$8</f>
        <v/>
      </c>
      <c r="I153" s="14" t="b">
        <f>Tabla16[[#This Row],[Validación2]]=Tabla16[[#This Row],[Validación1]]</f>
        <v>0</v>
      </c>
    </row>
    <row r="154" spans="1:9" s="12" customFormat="1" x14ac:dyDescent="0.2">
      <c r="A154" s="9">
        <v>1</v>
      </c>
      <c r="B154" s="10">
        <f>'II.Concepto de gasto'!$B$1</f>
        <v>0</v>
      </c>
      <c r="C154" s="15">
        <f>'II.Concepto de gasto'!$B$2</f>
        <v>0</v>
      </c>
      <c r="D154" s="12" t="str">
        <f>'II.Concepto de gasto'!$D$7</f>
        <v>2020</v>
      </c>
      <c r="E154" s="17" t="str">
        <f>'II.Concepto de gasto'!$A$41</f>
        <v>32502 - Arrendamiento de vehículos terrestres, aéreos, marítimos, lacustres y fluviales para servicios públicos y la operación de programas públicos</v>
      </c>
      <c r="F154" s="13">
        <f>'II.Concepto de gasto'!$D$41</f>
        <v>0</v>
      </c>
      <c r="G154" s="16">
        <f t="shared" si="3"/>
        <v>0</v>
      </c>
      <c r="H154" s="16" t="str">
        <f>'II.Concepto de gasto'!$D$8</f>
        <v/>
      </c>
      <c r="I154" s="14" t="b">
        <f>Tabla16[[#This Row],[Validación2]]=Tabla16[[#This Row],[Validación1]]</f>
        <v>0</v>
      </c>
    </row>
    <row r="155" spans="1:9" s="12" customFormat="1" x14ac:dyDescent="0.2">
      <c r="A155" s="9">
        <v>1</v>
      </c>
      <c r="B155" s="10">
        <f>'II.Concepto de gasto'!$B$1</f>
        <v>0</v>
      </c>
      <c r="C155" s="15">
        <f>'II.Concepto de gasto'!$B$2</f>
        <v>0</v>
      </c>
      <c r="D155" s="12" t="str">
        <f>'II.Concepto de gasto'!$D$7</f>
        <v>2020</v>
      </c>
      <c r="E155" s="17" t="str">
        <f>'II.Concepto de gasto'!$A$42</f>
        <v>32503 - Arrendamiento de vehículos terrestres, aéreos, marítimos, lacustres y fluviales para servicios administrativos</v>
      </c>
      <c r="F155" s="13">
        <f>'II.Concepto de gasto'!$D$42</f>
        <v>0</v>
      </c>
      <c r="G155" s="16">
        <f t="shared" si="3"/>
        <v>0</v>
      </c>
      <c r="H155" s="16" t="str">
        <f>'II.Concepto de gasto'!$D$8</f>
        <v/>
      </c>
      <c r="I155" s="14" t="b">
        <f>Tabla16[[#This Row],[Validación2]]=Tabla16[[#This Row],[Validación1]]</f>
        <v>0</v>
      </c>
    </row>
    <row r="156" spans="1:9" s="12" customFormat="1" x14ac:dyDescent="0.2">
      <c r="A156" s="9">
        <v>1</v>
      </c>
      <c r="B156" s="10">
        <f>'II.Concepto de gasto'!$B$1</f>
        <v>0</v>
      </c>
      <c r="C156" s="15">
        <f>'II.Concepto de gasto'!$B$2</f>
        <v>0</v>
      </c>
      <c r="D156" s="12" t="str">
        <f>'II.Concepto de gasto'!$D$7</f>
        <v>2020</v>
      </c>
      <c r="E156" s="17" t="str">
        <f>'II.Concepto de gasto'!$A$43</f>
        <v>32505 - Arrendamiento de vehículos terrestres, aéreos, marítimos, lacustres y fluviales para servidores públicos</v>
      </c>
      <c r="F156" s="13">
        <f>'II.Concepto de gasto'!$D$43</f>
        <v>0</v>
      </c>
      <c r="G156" s="16">
        <f t="shared" si="3"/>
        <v>0</v>
      </c>
      <c r="H156" s="16" t="str">
        <f>'II.Concepto de gasto'!$D$8</f>
        <v/>
      </c>
      <c r="I156" s="14" t="b">
        <f>Tabla16[[#This Row],[Validación2]]=Tabla16[[#This Row],[Validación1]]</f>
        <v>0</v>
      </c>
    </row>
    <row r="157" spans="1:9" s="12" customFormat="1" x14ac:dyDescent="0.2">
      <c r="A157" s="9">
        <v>1</v>
      </c>
      <c r="B157" s="10">
        <f>'II.Concepto de gasto'!$B$1</f>
        <v>0</v>
      </c>
      <c r="C157" s="15">
        <f>'II.Concepto de gasto'!$B$2</f>
        <v>0</v>
      </c>
      <c r="D157" s="12" t="str">
        <f>'II.Concepto de gasto'!$D$7</f>
        <v>2020</v>
      </c>
      <c r="E157" s="17" t="str">
        <f>'II.Concepto de gasto'!$A$44</f>
        <v>32601 - Arrendamiento de maquinaria y equipo</v>
      </c>
      <c r="F157" s="13">
        <f>'II.Concepto de gasto'!$D$44</f>
        <v>0</v>
      </c>
      <c r="G157" s="16">
        <f t="shared" si="3"/>
        <v>0</v>
      </c>
      <c r="H157" s="16" t="str">
        <f>'II.Concepto de gasto'!$D$8</f>
        <v/>
      </c>
      <c r="I157" s="14" t="b">
        <f>Tabla16[[#This Row],[Validación2]]=Tabla16[[#This Row],[Validación1]]</f>
        <v>0</v>
      </c>
    </row>
    <row r="158" spans="1:9" s="12" customFormat="1" x14ac:dyDescent="0.2">
      <c r="A158" s="9">
        <v>1</v>
      </c>
      <c r="B158" s="10">
        <f>'II.Concepto de gasto'!$B$1</f>
        <v>0</v>
      </c>
      <c r="C158" s="15">
        <f>'II.Concepto de gasto'!$B$2</f>
        <v>0</v>
      </c>
      <c r="D158" s="12" t="str">
        <f>'II.Concepto de gasto'!$D$7</f>
        <v>2020</v>
      </c>
      <c r="E158" s="17" t="str">
        <f>'II.Concepto de gasto'!$A$45</f>
        <v>32903 - Otros Arrendamientos</v>
      </c>
      <c r="F158" s="13">
        <f>'II.Concepto de gasto'!$D$45</f>
        <v>0</v>
      </c>
      <c r="G158" s="16">
        <f t="shared" si="3"/>
        <v>0</v>
      </c>
      <c r="H158" s="16" t="str">
        <f>'II.Concepto de gasto'!$D$8</f>
        <v/>
      </c>
      <c r="I158" s="14" t="b">
        <f>Tabla16[[#This Row],[Validación2]]=Tabla16[[#This Row],[Validación1]]</f>
        <v>0</v>
      </c>
    </row>
    <row r="159" spans="1:9" s="12" customFormat="1" x14ac:dyDescent="0.2">
      <c r="A159" s="9">
        <v>1</v>
      </c>
      <c r="B159" s="10">
        <f>'II.Concepto de gasto'!$B$1</f>
        <v>0</v>
      </c>
      <c r="C159" s="15">
        <f>'II.Concepto de gasto'!$B$2</f>
        <v>0</v>
      </c>
      <c r="D159" s="12" t="str">
        <f>'II.Concepto de gasto'!$D$7</f>
        <v>2020</v>
      </c>
      <c r="E159" s="17" t="str">
        <f>'II.Concepto de gasto'!$A$46</f>
        <v>33101 - Asesorías asociadas a convenios, tratados o acuerdos</v>
      </c>
      <c r="F159" s="13">
        <f>'II.Concepto de gasto'!$D$46</f>
        <v>0</v>
      </c>
      <c r="G159" s="16">
        <f t="shared" si="3"/>
        <v>0</v>
      </c>
      <c r="H159" s="16" t="str">
        <f>'II.Concepto de gasto'!$D$8</f>
        <v/>
      </c>
      <c r="I159" s="14" t="b">
        <f>Tabla16[[#This Row],[Validación2]]=Tabla16[[#This Row],[Validación1]]</f>
        <v>0</v>
      </c>
    </row>
    <row r="160" spans="1:9" s="12" customFormat="1" x14ac:dyDescent="0.2">
      <c r="A160" s="9">
        <v>1</v>
      </c>
      <c r="B160" s="10">
        <f>'II.Concepto de gasto'!$B$1</f>
        <v>0</v>
      </c>
      <c r="C160" s="15">
        <f>'II.Concepto de gasto'!$B$2</f>
        <v>0</v>
      </c>
      <c r="D160" s="12" t="str">
        <f>'II.Concepto de gasto'!$D$7</f>
        <v>2020</v>
      </c>
      <c r="E160" s="17" t="str">
        <f>'II.Concepto de gasto'!$A$47</f>
        <v>33102 - Asesorías por controversias en el marco de los tratados internacionales</v>
      </c>
      <c r="F160" s="13">
        <f>'II.Concepto de gasto'!$D$47</f>
        <v>0</v>
      </c>
      <c r="G160" s="16">
        <f t="shared" si="3"/>
        <v>0</v>
      </c>
      <c r="H160" s="16" t="str">
        <f>'II.Concepto de gasto'!$D$8</f>
        <v/>
      </c>
      <c r="I160" s="14" t="b">
        <f>Tabla16[[#This Row],[Validación2]]=Tabla16[[#This Row],[Validación1]]</f>
        <v>0</v>
      </c>
    </row>
    <row r="161" spans="1:9" s="12" customFormat="1" x14ac:dyDescent="0.2">
      <c r="A161" s="9">
        <v>1</v>
      </c>
      <c r="B161" s="10">
        <f>'II.Concepto de gasto'!$B$1</f>
        <v>0</v>
      </c>
      <c r="C161" s="15">
        <f>'II.Concepto de gasto'!$B$2</f>
        <v>0</v>
      </c>
      <c r="D161" s="12" t="str">
        <f>'II.Concepto de gasto'!$D$7</f>
        <v>2020</v>
      </c>
      <c r="E161" s="17" t="str">
        <f>'II.Concepto de gasto'!$A$48</f>
        <v>33103 - Consultorías para programas o proyectos financiados por organismos internacionales</v>
      </c>
      <c r="F161" s="13">
        <f>'II.Concepto de gasto'!$D$48</f>
        <v>0</v>
      </c>
      <c r="G161" s="16">
        <f t="shared" si="3"/>
        <v>0</v>
      </c>
      <c r="H161" s="16" t="str">
        <f>'II.Concepto de gasto'!$D$8</f>
        <v/>
      </c>
      <c r="I161" s="14" t="b">
        <f>Tabla16[[#This Row],[Validación2]]=Tabla16[[#This Row],[Validación1]]</f>
        <v>0</v>
      </c>
    </row>
    <row r="162" spans="1:9" s="12" customFormat="1" x14ac:dyDescent="0.2">
      <c r="A162" s="9">
        <v>1</v>
      </c>
      <c r="B162" s="10">
        <f>'II.Concepto de gasto'!$B$1</f>
        <v>0</v>
      </c>
      <c r="C162" s="15">
        <f>'II.Concepto de gasto'!$B$2</f>
        <v>0</v>
      </c>
      <c r="D162" s="12" t="str">
        <f>'II.Concepto de gasto'!$D$7</f>
        <v>2020</v>
      </c>
      <c r="E162" s="17" t="str">
        <f>'II.Concepto de gasto'!$A$49</f>
        <v>33104 - Otras asesorías para la operación de programas</v>
      </c>
      <c r="F162" s="13">
        <f>'II.Concepto de gasto'!$D$49</f>
        <v>0</v>
      </c>
      <c r="G162" s="16">
        <f t="shared" si="3"/>
        <v>0</v>
      </c>
      <c r="H162" s="16" t="str">
        <f>'II.Concepto de gasto'!$D$8</f>
        <v/>
      </c>
      <c r="I162" s="14" t="b">
        <f>Tabla16[[#This Row],[Validación2]]=Tabla16[[#This Row],[Validación1]]</f>
        <v>0</v>
      </c>
    </row>
    <row r="163" spans="1:9" s="12" customFormat="1" x14ac:dyDescent="0.2">
      <c r="A163" s="9">
        <v>1</v>
      </c>
      <c r="B163" s="10">
        <f>'II.Concepto de gasto'!$B$1</f>
        <v>0</v>
      </c>
      <c r="C163" s="15">
        <f>'II.Concepto de gasto'!$B$2</f>
        <v>0</v>
      </c>
      <c r="D163" s="12" t="str">
        <f>'II.Concepto de gasto'!$D$7</f>
        <v>2020</v>
      </c>
      <c r="E163" s="17" t="str">
        <f>'II.Concepto de gasto'!$A$50</f>
        <v>33501 - Estudios e Investigaciones</v>
      </c>
      <c r="F163" s="13">
        <f>'II.Concepto de gasto'!$D$50</f>
        <v>0</v>
      </c>
      <c r="G163" s="16">
        <f t="shared" si="3"/>
        <v>0</v>
      </c>
      <c r="H163" s="16" t="str">
        <f>'II.Concepto de gasto'!$D$8</f>
        <v/>
      </c>
      <c r="I163" s="14" t="b">
        <f>Tabla16[[#This Row],[Validación2]]=Tabla16[[#This Row],[Validación1]]</f>
        <v>0</v>
      </c>
    </row>
    <row r="164" spans="1:9" s="12" customFormat="1" x14ac:dyDescent="0.2">
      <c r="A164" s="9">
        <v>1</v>
      </c>
      <c r="B164" s="10">
        <f>'II.Concepto de gasto'!$B$1</f>
        <v>0</v>
      </c>
      <c r="C164" s="15">
        <f>'II.Concepto de gasto'!$B$2</f>
        <v>0</v>
      </c>
      <c r="D164" s="12" t="str">
        <f>'II.Concepto de gasto'!$D$7</f>
        <v>2020</v>
      </c>
      <c r="E164" s="17" t="str">
        <f>'II.Concepto de gasto'!$A$51</f>
        <v>33604 - Impresión y elaboración de material informativo derivado de la operación y administración de las dependencias y entidades</v>
      </c>
      <c r="F164" s="13">
        <f>'II.Concepto de gasto'!$D$51</f>
        <v>0</v>
      </c>
      <c r="G164" s="16">
        <f t="shared" si="3"/>
        <v>0</v>
      </c>
      <c r="H164" s="16" t="str">
        <f>'II.Concepto de gasto'!$D$8</f>
        <v/>
      </c>
      <c r="I164" s="14" t="b">
        <f>Tabla16[[#This Row],[Validación2]]=Tabla16[[#This Row],[Validación1]]</f>
        <v>0</v>
      </c>
    </row>
    <row r="165" spans="1:9" s="12" customFormat="1" x14ac:dyDescent="0.2">
      <c r="A165" s="9">
        <v>1</v>
      </c>
      <c r="B165" s="10">
        <f>'II.Concepto de gasto'!$B$1</f>
        <v>0</v>
      </c>
      <c r="C165" s="15">
        <f>'II.Concepto de gasto'!$B$2</f>
        <v>0</v>
      </c>
      <c r="D165" s="12" t="str">
        <f>'II.Concepto de gasto'!$D$7</f>
        <v>2020</v>
      </c>
      <c r="E165" s="17" t="str">
        <f>'II.Concepto de gasto'!$A$52</f>
        <v>35101 - Mantenimiento y conservación de inmuebles para la prestación de servicios administrativos</v>
      </c>
      <c r="F165" s="13">
        <f>'II.Concepto de gasto'!$D$52</f>
        <v>0</v>
      </c>
      <c r="G165" s="16">
        <f t="shared" si="3"/>
        <v>0</v>
      </c>
      <c r="H165" s="16" t="str">
        <f>'II.Concepto de gasto'!$D$8</f>
        <v/>
      </c>
      <c r="I165" s="14" t="b">
        <f>Tabla16[[#This Row],[Validación2]]=Tabla16[[#This Row],[Validación1]]</f>
        <v>0</v>
      </c>
    </row>
    <row r="166" spans="1:9" s="12" customFormat="1" x14ac:dyDescent="0.2">
      <c r="A166" s="9">
        <v>1</v>
      </c>
      <c r="B166" s="10">
        <f>'II.Concepto de gasto'!$B$1</f>
        <v>0</v>
      </c>
      <c r="C166" s="15">
        <f>'II.Concepto de gasto'!$B$2</f>
        <v>0</v>
      </c>
      <c r="D166" s="12" t="str">
        <f>'II.Concepto de gasto'!$D$7</f>
        <v>2020</v>
      </c>
      <c r="E166" s="17" t="str">
        <f>'II.Concepto de gasto'!$A$53</f>
        <v>35201 - Mantenimiento y conservación de mobiliario y equipo de administración</v>
      </c>
      <c r="F166" s="13">
        <f>'II.Concepto de gasto'!$D$53</f>
        <v>0</v>
      </c>
      <c r="G166" s="16">
        <f t="shared" si="3"/>
        <v>0</v>
      </c>
      <c r="H166" s="16" t="str">
        <f>'II.Concepto de gasto'!$D$8</f>
        <v/>
      </c>
      <c r="I166" s="14" t="b">
        <f>Tabla16[[#This Row],[Validación2]]=Tabla16[[#This Row],[Validación1]]</f>
        <v>0</v>
      </c>
    </row>
    <row r="167" spans="1:9" s="12" customFormat="1" x14ac:dyDescent="0.2">
      <c r="A167" s="9">
        <v>1</v>
      </c>
      <c r="B167" s="10">
        <f>'II.Concepto de gasto'!$B$1</f>
        <v>0</v>
      </c>
      <c r="C167" s="15">
        <f>'II.Concepto de gasto'!$B$2</f>
        <v>0</v>
      </c>
      <c r="D167" s="12" t="str">
        <f>'II.Concepto de gasto'!$D$7</f>
        <v>2020</v>
      </c>
      <c r="E167" s="17" t="str">
        <f>'II.Concepto de gasto'!$A$54</f>
        <v>36101 - Difusión de mensajes sobre programas y actividades gubernamentales</v>
      </c>
      <c r="F167" s="13">
        <f>'II.Concepto de gasto'!$D$54</f>
        <v>0</v>
      </c>
      <c r="G167" s="16">
        <f t="shared" si="3"/>
        <v>0</v>
      </c>
      <c r="H167" s="16" t="str">
        <f>'II.Concepto de gasto'!$D$8</f>
        <v/>
      </c>
      <c r="I167" s="14" t="b">
        <f>Tabla16[[#This Row],[Validación2]]=Tabla16[[#This Row],[Validación1]]</f>
        <v>0</v>
      </c>
    </row>
    <row r="168" spans="1:9" s="12" customFormat="1" x14ac:dyDescent="0.2">
      <c r="A168" s="9">
        <v>1</v>
      </c>
      <c r="B168" s="10">
        <f>'II.Concepto de gasto'!$B$1</f>
        <v>0</v>
      </c>
      <c r="C168" s="15">
        <f>'II.Concepto de gasto'!$B$2</f>
        <v>0</v>
      </c>
      <c r="D168" s="12" t="str">
        <f>'II.Concepto de gasto'!$D$7</f>
        <v>2020</v>
      </c>
      <c r="E168" s="17" t="str">
        <f>'II.Concepto de gasto'!$A$55</f>
        <v>36201 - Difusión de mensajes comerciales para promover la venta de productos o servicios</v>
      </c>
      <c r="F168" s="13">
        <f>'II.Concepto de gasto'!$D$55</f>
        <v>0</v>
      </c>
      <c r="G168" s="16">
        <f t="shared" si="3"/>
        <v>0</v>
      </c>
      <c r="H168" s="16" t="str">
        <f>'II.Concepto de gasto'!$D$8</f>
        <v/>
      </c>
      <c r="I168" s="14" t="b">
        <f>Tabla16[[#This Row],[Validación2]]=Tabla16[[#This Row],[Validación1]]</f>
        <v>0</v>
      </c>
    </row>
    <row r="169" spans="1:9" s="12" customFormat="1" x14ac:dyDescent="0.2">
      <c r="A169" s="9">
        <v>1</v>
      </c>
      <c r="B169" s="10">
        <f>'II.Concepto de gasto'!$B$1</f>
        <v>0</v>
      </c>
      <c r="C169" s="15">
        <f>'II.Concepto de gasto'!$B$2</f>
        <v>0</v>
      </c>
      <c r="D169" s="12" t="str">
        <f>'II.Concepto de gasto'!$D$7</f>
        <v>2020</v>
      </c>
      <c r="E169" s="17" t="str">
        <f>'II.Concepto de gasto'!$A$56</f>
        <v>36901 - Servicios relacionados con monitoreo de información en medios masivos</v>
      </c>
      <c r="F169" s="13">
        <f>'II.Concepto de gasto'!$D$56</f>
        <v>0</v>
      </c>
      <c r="G169" s="16">
        <f t="shared" si="3"/>
        <v>0</v>
      </c>
      <c r="H169" s="16" t="str">
        <f>'II.Concepto de gasto'!$D$8</f>
        <v/>
      </c>
      <c r="I169" s="14" t="b">
        <f>Tabla16[[#This Row],[Validación2]]=Tabla16[[#This Row],[Validación1]]</f>
        <v>0</v>
      </c>
    </row>
    <row r="170" spans="1:9" s="12" customFormat="1" x14ac:dyDescent="0.2">
      <c r="A170" s="9">
        <v>1</v>
      </c>
      <c r="B170" s="10">
        <f>'II.Concepto de gasto'!$B$1</f>
        <v>0</v>
      </c>
      <c r="C170" s="15">
        <f>'II.Concepto de gasto'!$B$2</f>
        <v>0</v>
      </c>
      <c r="D170" s="12" t="str">
        <f>'II.Concepto de gasto'!$D$7</f>
        <v>2020</v>
      </c>
      <c r="E170" s="17" t="str">
        <f>'II.Concepto de gasto'!$A$57</f>
        <v>37301-Pasajes marítimos, lacustres y fluviales para labores en campo y de supervisión</v>
      </c>
      <c r="F170" s="13">
        <f>'II.Concepto de gasto'!$D$57</f>
        <v>0</v>
      </c>
      <c r="G170" s="16">
        <f t="shared" si="3"/>
        <v>0</v>
      </c>
      <c r="H170" s="16" t="str">
        <f>'II.Concepto de gasto'!$D$8</f>
        <v/>
      </c>
      <c r="I170" s="14" t="b">
        <f>Tabla16[[#This Row],[Validación2]]=Tabla16[[#This Row],[Validación1]]</f>
        <v>0</v>
      </c>
    </row>
    <row r="171" spans="1:9" s="12" customFormat="1" x14ac:dyDescent="0.2">
      <c r="A171" s="9">
        <v>1</v>
      </c>
      <c r="B171" s="10">
        <f>'II.Concepto de gasto'!$B$1</f>
        <v>0</v>
      </c>
      <c r="C171" s="15">
        <f>'II.Concepto de gasto'!$B$2</f>
        <v>0</v>
      </c>
      <c r="D171" s="12" t="str">
        <f>'II.Concepto de gasto'!$D$7</f>
        <v>2020</v>
      </c>
      <c r="E171" s="17" t="str">
        <f>'II.Concepto de gasto'!$A$58</f>
        <v>37304-Pasajes marítimos, lacustres y fluviales para servidores públicos de mando en el desempeño de comisiones y funciones oficiales</v>
      </c>
      <c r="F171" s="13">
        <f>'II.Concepto de gasto'!$D$58</f>
        <v>0</v>
      </c>
      <c r="G171" s="16">
        <f t="shared" si="3"/>
        <v>0</v>
      </c>
      <c r="H171" s="16" t="str">
        <f>'II.Concepto de gasto'!$D$8</f>
        <v/>
      </c>
      <c r="I171" s="14" t="b">
        <f>Tabla16[[#This Row],[Validación2]]=Tabla16[[#This Row],[Validación1]]</f>
        <v>0</v>
      </c>
    </row>
    <row r="172" spans="1:9" s="12" customFormat="1" x14ac:dyDescent="0.2">
      <c r="A172" s="9">
        <v>1</v>
      </c>
      <c r="B172" s="10">
        <f>'II.Concepto de gasto'!$B$1</f>
        <v>0</v>
      </c>
      <c r="C172" s="15">
        <f>'II.Concepto de gasto'!$B$2</f>
        <v>0</v>
      </c>
      <c r="D172" s="12" t="str">
        <f>'II.Concepto de gasto'!$D$7</f>
        <v>2020</v>
      </c>
      <c r="E172" s="17" t="str">
        <f>'II.Concepto de gasto'!$A$59</f>
        <v>37801 - Servicios integrales nacionales para servidores públicos en el desempeño de comisiones y funciones oficiales</v>
      </c>
      <c r="F172" s="13">
        <f>'II.Concepto de gasto'!$D$59</f>
        <v>0</v>
      </c>
      <c r="G172" s="16">
        <f t="shared" si="3"/>
        <v>0</v>
      </c>
      <c r="H172" s="16" t="str">
        <f>'II.Concepto de gasto'!$D$8</f>
        <v/>
      </c>
      <c r="I172" s="14" t="b">
        <f>Tabla16[[#This Row],[Validación2]]=Tabla16[[#This Row],[Validación1]]</f>
        <v>0</v>
      </c>
    </row>
    <row r="173" spans="1:9" s="12" customFormat="1" x14ac:dyDescent="0.2">
      <c r="A173" s="9">
        <v>1</v>
      </c>
      <c r="B173" s="10">
        <f>'II.Concepto de gasto'!$B$1</f>
        <v>0</v>
      </c>
      <c r="C173" s="15">
        <f>'II.Concepto de gasto'!$B$2</f>
        <v>0</v>
      </c>
      <c r="D173" s="12" t="str">
        <f>'II.Concepto de gasto'!$D$7</f>
        <v>2020</v>
      </c>
      <c r="E173" s="17" t="str">
        <f>'II.Concepto de gasto'!$A$60</f>
        <v>37802 - Servicios integrales en el extranjero para servidores públicos en el desempeño de comisiones y funciones oficiales</v>
      </c>
      <c r="F173" s="13">
        <f>'II.Concepto de gasto'!$D$60</f>
        <v>0</v>
      </c>
      <c r="G173" s="16">
        <f t="shared" si="3"/>
        <v>0</v>
      </c>
      <c r="H173" s="16" t="str">
        <f>'II.Concepto de gasto'!$D$8</f>
        <v/>
      </c>
      <c r="I173" s="14" t="b">
        <f>Tabla16[[#This Row],[Validación2]]=Tabla16[[#This Row],[Validación1]]</f>
        <v>0</v>
      </c>
    </row>
    <row r="174" spans="1:9" s="12" customFormat="1" x14ac:dyDescent="0.2">
      <c r="A174" s="9">
        <v>1</v>
      </c>
      <c r="B174" s="10">
        <f>'II.Concepto de gasto'!$B$1</f>
        <v>0</v>
      </c>
      <c r="C174" s="15">
        <f>'II.Concepto de gasto'!$B$2</f>
        <v>0</v>
      </c>
      <c r="D174" s="12" t="str">
        <f>'II.Concepto de gasto'!$D$7</f>
        <v>2020</v>
      </c>
      <c r="E174" s="17" t="str">
        <f>'II.Concepto de gasto'!$A$61</f>
        <v>38301 - Congresos y convenciones</v>
      </c>
      <c r="F174" s="13">
        <f>'II.Concepto de gasto'!$D$61</f>
        <v>0</v>
      </c>
      <c r="G174" s="16">
        <f t="shared" si="3"/>
        <v>0</v>
      </c>
      <c r="H174" s="16" t="str">
        <f>'II.Concepto de gasto'!$D$8</f>
        <v/>
      </c>
      <c r="I174" s="14" t="b">
        <f>Tabla16[[#This Row],[Validación2]]=Tabla16[[#This Row],[Validación1]]</f>
        <v>0</v>
      </c>
    </row>
    <row r="175" spans="1:9" s="12" customFormat="1" x14ac:dyDescent="0.2">
      <c r="A175" s="9">
        <v>1</v>
      </c>
      <c r="B175" s="10">
        <f>'II.Concepto de gasto'!$B$1</f>
        <v>0</v>
      </c>
      <c r="C175" s="15">
        <f>'II.Concepto de gasto'!$B$2</f>
        <v>0</v>
      </c>
      <c r="D175" s="12" t="str">
        <f>'II.Concepto de gasto'!$D$7</f>
        <v>2020</v>
      </c>
      <c r="E175" s="17" t="str">
        <f>'II.Concepto de gasto'!$A$62</f>
        <v>38401 – Exposiciones</v>
      </c>
      <c r="F175" s="13">
        <f>'II.Concepto de gasto'!$D$62</f>
        <v>0</v>
      </c>
      <c r="G175" s="16">
        <f t="shared" si="3"/>
        <v>0</v>
      </c>
      <c r="H175" s="16" t="str">
        <f>'II.Concepto de gasto'!$D$8</f>
        <v/>
      </c>
      <c r="I175" s="14" t="b">
        <f>Tabla16[[#This Row],[Validación2]]=Tabla16[[#This Row],[Validación1]]</f>
        <v>0</v>
      </c>
    </row>
    <row r="176" spans="1:9" s="12" customFormat="1" x14ac:dyDescent="0.2">
      <c r="A176" s="9">
        <v>1</v>
      </c>
      <c r="B176" s="10">
        <f>'II.Concepto de gasto'!$B$1</f>
        <v>0</v>
      </c>
      <c r="C176" s="15">
        <f>'II.Concepto de gasto'!$B$2</f>
        <v>0</v>
      </c>
      <c r="D176" s="12" t="str">
        <f>'II.Concepto de gasto'!$D$7</f>
        <v>2020</v>
      </c>
      <c r="E176" s="17" t="str">
        <f>'II.Concepto de gasto'!$A$63</f>
        <v>38501 - Gastos para alimentación de servidores públicos de mando</v>
      </c>
      <c r="F176" s="13">
        <f>'II.Concepto de gasto'!$D$63</f>
        <v>0</v>
      </c>
      <c r="G176" s="16">
        <f t="shared" si="3"/>
        <v>0</v>
      </c>
      <c r="H176" s="16" t="str">
        <f>'II.Concepto de gasto'!$D$8</f>
        <v/>
      </c>
      <c r="I176" s="14" t="b">
        <f>Tabla16[[#This Row],[Validación2]]=Tabla16[[#This Row],[Validación1]]</f>
        <v>0</v>
      </c>
    </row>
    <row r="177" spans="1:9" s="12" customFormat="1" x14ac:dyDescent="0.2">
      <c r="A177" s="9">
        <v>1</v>
      </c>
      <c r="B177" s="10">
        <f>'II.Concepto de gasto'!$B$1</f>
        <v>0</v>
      </c>
      <c r="C177" s="15">
        <f>'II.Concepto de gasto'!$B$2</f>
        <v>0</v>
      </c>
      <c r="D177" s="12" t="str">
        <f>'II.Concepto de gasto'!$D$7</f>
        <v>2020</v>
      </c>
      <c r="E177" s="17" t="str">
        <f>'II.Concepto de gasto'!$A$64</f>
        <v>51101 – Mobiliario</v>
      </c>
      <c r="F177" s="13">
        <f>'II.Concepto de gasto'!$D$64</f>
        <v>0</v>
      </c>
      <c r="G177" s="16">
        <f t="shared" si="3"/>
        <v>0</v>
      </c>
      <c r="H177" s="16" t="str">
        <f>'II.Concepto de gasto'!$D$8</f>
        <v/>
      </c>
      <c r="I177" s="14" t="b">
        <f>Tabla16[[#This Row],[Validación2]]=Tabla16[[#This Row],[Validación1]]</f>
        <v>0</v>
      </c>
    </row>
    <row r="178" spans="1:9" s="12" customFormat="1" x14ac:dyDescent="0.2">
      <c r="A178" s="9">
        <v>1</v>
      </c>
      <c r="B178" s="10">
        <f>'II.Concepto de gasto'!$B$1</f>
        <v>0</v>
      </c>
      <c r="C178" s="15">
        <f>'II.Concepto de gasto'!$B$2</f>
        <v>0</v>
      </c>
      <c r="D178" s="12" t="str">
        <f>'II.Concepto de gasto'!$D$7</f>
        <v>2020</v>
      </c>
      <c r="E178" s="17" t="str">
        <f>'II.Concepto de gasto'!$A$65</f>
        <v>51201 - Muebles, excepto de oficina y estantería</v>
      </c>
      <c r="F178" s="13">
        <f>'II.Concepto de gasto'!$D$65</f>
        <v>0</v>
      </c>
      <c r="G178" s="16">
        <f t="shared" si="3"/>
        <v>0</v>
      </c>
      <c r="H178" s="16" t="str">
        <f>'II.Concepto de gasto'!$D$8</f>
        <v/>
      </c>
      <c r="I178" s="14" t="b">
        <f>Tabla16[[#This Row],[Validación2]]=Tabla16[[#This Row],[Validación1]]</f>
        <v>0</v>
      </c>
    </row>
    <row r="179" spans="1:9" s="12" customFormat="1" x14ac:dyDescent="0.2">
      <c r="A179" s="9">
        <v>1</v>
      </c>
      <c r="B179" s="10">
        <f>'II.Concepto de gasto'!$B$1</f>
        <v>0</v>
      </c>
      <c r="C179" s="15">
        <f>'II.Concepto de gasto'!$B$2</f>
        <v>0</v>
      </c>
      <c r="D179" s="12" t="str">
        <f>'II.Concepto de gasto'!$D$7</f>
        <v>2020</v>
      </c>
      <c r="E179" s="17" t="str">
        <f>'II.Concepto de gasto'!$A$66</f>
        <v>51501 - Bienes informáticos</v>
      </c>
      <c r="F179" s="13">
        <f>'II.Concepto de gasto'!$D$66</f>
        <v>0</v>
      </c>
      <c r="G179" s="16">
        <f t="shared" si="3"/>
        <v>0</v>
      </c>
      <c r="H179" s="16" t="str">
        <f>'II.Concepto de gasto'!$D$8</f>
        <v/>
      </c>
      <c r="I179" s="14" t="b">
        <f>Tabla16[[#This Row],[Validación2]]=Tabla16[[#This Row],[Validación1]]</f>
        <v>0</v>
      </c>
    </row>
    <row r="180" spans="1:9" s="12" customFormat="1" x14ac:dyDescent="0.2">
      <c r="A180" s="9">
        <v>1</v>
      </c>
      <c r="B180" s="10">
        <f>'II.Concepto de gasto'!$B$1</f>
        <v>0</v>
      </c>
      <c r="C180" s="15">
        <f>'II.Concepto de gasto'!$B$2</f>
        <v>0</v>
      </c>
      <c r="D180" s="12" t="str">
        <f>'II.Concepto de gasto'!$D$7</f>
        <v>2020</v>
      </c>
      <c r="E180" s="17" t="str">
        <f>'II.Concepto de gasto'!$A$67</f>
        <v>51901 - Equipo de administración</v>
      </c>
      <c r="F180" s="13">
        <f>'II.Concepto de gasto'!$D$67</f>
        <v>0</v>
      </c>
      <c r="G180" s="16">
        <f t="shared" si="3"/>
        <v>0</v>
      </c>
      <c r="H180" s="16" t="str">
        <f>'II.Concepto de gasto'!$D$8</f>
        <v/>
      </c>
      <c r="I180" s="14" t="b">
        <f>Tabla16[[#This Row],[Validación2]]=Tabla16[[#This Row],[Validación1]]</f>
        <v>0</v>
      </c>
    </row>
    <row r="181" spans="1:9" s="12" customFormat="1" x14ac:dyDescent="0.2">
      <c r="A181" s="9">
        <v>1</v>
      </c>
      <c r="B181" s="10">
        <f>'II.Concepto de gasto'!$B$1</f>
        <v>0</v>
      </c>
      <c r="C181" s="15">
        <f>'II.Concepto de gasto'!$B$2</f>
        <v>0</v>
      </c>
      <c r="D181" s="12" t="str">
        <f>'II.Concepto de gasto'!$D$7</f>
        <v>2020</v>
      </c>
      <c r="E181" s="17" t="str">
        <f>'II.Concepto de gasto'!$A$68</f>
        <v>56501 - Equipos y aparatos de comunicaciones y telecomunicaciones</v>
      </c>
      <c r="F181" s="13">
        <f>'II.Concepto de gasto'!$D$68</f>
        <v>0</v>
      </c>
      <c r="G181" s="16">
        <f t="shared" si="3"/>
        <v>0</v>
      </c>
      <c r="H181" s="16" t="str">
        <f>'II.Concepto de gasto'!$D$8</f>
        <v/>
      </c>
      <c r="I181" s="14" t="b">
        <f>Tabla16[[#This Row],[Validación2]]=Tabla16[[#This Row],[Validación1]]</f>
        <v>0</v>
      </c>
    </row>
    <row r="182" spans="1:9" s="12" customFormat="1" x14ac:dyDescent="0.2">
      <c r="A182" s="9">
        <v>1</v>
      </c>
      <c r="B182" s="10">
        <f>'II.Concepto de gasto'!$B$1</f>
        <v>0</v>
      </c>
      <c r="C182" s="19">
        <f>'II.Concepto de gasto'!$B$2</f>
        <v>0</v>
      </c>
      <c r="D182" s="18" t="str">
        <f>'II.Concepto de gasto'!$E$7</f>
        <v>2021</v>
      </c>
      <c r="E182" s="20" t="str">
        <f>'II.Concepto de gasto'!$A$9</f>
        <v>14403 - Cuotas para el seguro de gastos médicos del personal civil</v>
      </c>
      <c r="F182" s="21">
        <f>'II.Concepto de gasto'!$E$9</f>
        <v>0</v>
      </c>
      <c r="G182" s="21">
        <f>SUM($F$182:$F$241)</f>
        <v>0</v>
      </c>
      <c r="H182" s="21" t="str">
        <f>'II.Concepto de gasto'!$E$8</f>
        <v/>
      </c>
      <c r="I182" s="22" t="b">
        <f>Tabla16[[#This Row],[Validación2]]=Tabla16[[#This Row],[Validación1]]</f>
        <v>0</v>
      </c>
    </row>
    <row r="183" spans="1:9" s="12" customFormat="1" x14ac:dyDescent="0.2">
      <c r="A183" s="9">
        <v>1</v>
      </c>
      <c r="B183" s="10">
        <f>'II.Concepto de gasto'!$B$1</f>
        <v>0</v>
      </c>
      <c r="C183" s="19">
        <f>'II.Concepto de gasto'!$B$2</f>
        <v>0</v>
      </c>
      <c r="D183" s="18" t="str">
        <f>'II.Concepto de gasto'!$E$7</f>
        <v>2021</v>
      </c>
      <c r="E183" s="20" t="str">
        <f>'II.Concepto de gasto'!$A$10</f>
        <v>14404 - Cuotas para el seguro de separación individualizado</v>
      </c>
      <c r="F183" s="21">
        <f>'II.Concepto de gasto'!$E$10</f>
        <v>0</v>
      </c>
      <c r="G183" s="21">
        <f t="shared" ref="G183:G241" si="4">SUM($F$182:$F$241)</f>
        <v>0</v>
      </c>
      <c r="H183" s="21" t="str">
        <f>'II.Concepto de gasto'!$E$8</f>
        <v/>
      </c>
      <c r="I183" s="22" t="b">
        <f>Tabla16[[#This Row],[Validación2]]=Tabla16[[#This Row],[Validación1]]</f>
        <v>0</v>
      </c>
    </row>
    <row r="184" spans="1:9" s="12" customFormat="1" x14ac:dyDescent="0.2">
      <c r="A184" s="9">
        <v>1</v>
      </c>
      <c r="B184" s="10">
        <f>'II.Concepto de gasto'!$B$1</f>
        <v>0</v>
      </c>
      <c r="C184" s="19">
        <f>'II.Concepto de gasto'!$B$2</f>
        <v>0</v>
      </c>
      <c r="D184" s="18" t="str">
        <f>'II.Concepto de gasto'!$E$7</f>
        <v>2021</v>
      </c>
      <c r="E184" s="20" t="str">
        <f>'II.Concepto de gasto'!$A$11</f>
        <v>21101 - Materiales y útiles de oficina</v>
      </c>
      <c r="F184" s="21">
        <f>'II.Concepto de gasto'!$E$11</f>
        <v>0</v>
      </c>
      <c r="G184" s="21">
        <f t="shared" si="4"/>
        <v>0</v>
      </c>
      <c r="H184" s="21" t="str">
        <f>'II.Concepto de gasto'!$E$8</f>
        <v/>
      </c>
      <c r="I184" s="22" t="b">
        <f>Tabla16[[#This Row],[Validación2]]=Tabla16[[#This Row],[Validación1]]</f>
        <v>0</v>
      </c>
    </row>
    <row r="185" spans="1:9" s="12" customFormat="1" x14ac:dyDescent="0.2">
      <c r="A185" s="9">
        <v>1</v>
      </c>
      <c r="B185" s="10">
        <f>'II.Concepto de gasto'!$B$1</f>
        <v>0</v>
      </c>
      <c r="C185" s="19">
        <f>'II.Concepto de gasto'!$B$2</f>
        <v>0</v>
      </c>
      <c r="D185" s="18" t="str">
        <f>'II.Concepto de gasto'!$E$7</f>
        <v>2021</v>
      </c>
      <c r="E185" s="20" t="str">
        <f>'II.Concepto de gasto'!$A$12</f>
        <v>21201 - Materiales y útiles de impresión y reproducción</v>
      </c>
      <c r="F185" s="21">
        <f>'II.Concepto de gasto'!$E$12</f>
        <v>0</v>
      </c>
      <c r="G185" s="21">
        <f t="shared" si="4"/>
        <v>0</v>
      </c>
      <c r="H185" s="21" t="str">
        <f>'II.Concepto de gasto'!$E$8</f>
        <v/>
      </c>
      <c r="I185" s="22" t="b">
        <f>Tabla16[[#This Row],[Validación2]]=Tabla16[[#This Row],[Validación1]]</f>
        <v>0</v>
      </c>
    </row>
    <row r="186" spans="1:9" s="12" customFormat="1" x14ac:dyDescent="0.2">
      <c r="A186" s="9">
        <v>1</v>
      </c>
      <c r="B186" s="10">
        <f>'II.Concepto de gasto'!$B$1</f>
        <v>0</v>
      </c>
      <c r="C186" s="19">
        <f>'II.Concepto de gasto'!$B$2</f>
        <v>0</v>
      </c>
      <c r="D186" s="18" t="str">
        <f>'II.Concepto de gasto'!$E$7</f>
        <v>2021</v>
      </c>
      <c r="E186" s="20" t="str">
        <f>'II.Concepto de gasto'!$A$13</f>
        <v>21401 - Materiales y útiles consumibles para el procesamiento en equipos y bienes informáticos</v>
      </c>
      <c r="F186" s="21">
        <f>'II.Concepto de gasto'!$E$13</f>
        <v>0</v>
      </c>
      <c r="G186" s="21">
        <f t="shared" si="4"/>
        <v>0</v>
      </c>
      <c r="H186" s="21" t="str">
        <f>'II.Concepto de gasto'!$E$8</f>
        <v/>
      </c>
      <c r="I186" s="22" t="b">
        <f>Tabla16[[#This Row],[Validación2]]=Tabla16[[#This Row],[Validación1]]</f>
        <v>0</v>
      </c>
    </row>
    <row r="187" spans="1:9" s="12" customFormat="1" x14ac:dyDescent="0.2">
      <c r="A187" s="9">
        <v>1</v>
      </c>
      <c r="B187" s="10">
        <f>'II.Concepto de gasto'!$B$1</f>
        <v>0</v>
      </c>
      <c r="C187" s="19">
        <f>'II.Concepto de gasto'!$B$2</f>
        <v>0</v>
      </c>
      <c r="D187" s="18" t="str">
        <f>'II.Concepto de gasto'!$E$7</f>
        <v>2021</v>
      </c>
      <c r="E187" s="20" t="str">
        <f>'II.Concepto de gasto'!$A$14</f>
        <v>21501 - Material de apoyo informativo</v>
      </c>
      <c r="F187" s="21">
        <f>'II.Concepto de gasto'!$E$14</f>
        <v>0</v>
      </c>
      <c r="G187" s="21">
        <f t="shared" si="4"/>
        <v>0</v>
      </c>
      <c r="H187" s="21" t="str">
        <f>'II.Concepto de gasto'!$E$8</f>
        <v/>
      </c>
      <c r="I187" s="22" t="b">
        <f>Tabla16[[#This Row],[Validación2]]=Tabla16[[#This Row],[Validación1]]</f>
        <v>0</v>
      </c>
    </row>
    <row r="188" spans="1:9" s="12" customFormat="1" x14ac:dyDescent="0.2">
      <c r="A188" s="9">
        <v>1</v>
      </c>
      <c r="B188" s="10">
        <f>'II.Concepto de gasto'!$B$1</f>
        <v>0</v>
      </c>
      <c r="C188" s="19">
        <f>'II.Concepto de gasto'!$B$2</f>
        <v>0</v>
      </c>
      <c r="D188" s="18" t="str">
        <f>'II.Concepto de gasto'!$E$7</f>
        <v>2021</v>
      </c>
      <c r="E188" s="20" t="str">
        <f>'II.Concepto de gasto'!$A$15</f>
        <v>22102 - Productos alimenticios para personas derivado de la prestación de servicios públicos en unidades de salud, educativas, de readaptación social y otras</v>
      </c>
      <c r="F188" s="21">
        <f>'II.Concepto de gasto'!$E$15</f>
        <v>0</v>
      </c>
      <c r="G188" s="21">
        <f t="shared" si="4"/>
        <v>0</v>
      </c>
      <c r="H188" s="21" t="str">
        <f>'II.Concepto de gasto'!$E$8</f>
        <v/>
      </c>
      <c r="I188" s="22" t="b">
        <f>Tabla16[[#This Row],[Validación2]]=Tabla16[[#This Row],[Validación1]]</f>
        <v>0</v>
      </c>
    </row>
    <row r="189" spans="1:9" s="12" customFormat="1" x14ac:dyDescent="0.2">
      <c r="A189" s="9">
        <v>1</v>
      </c>
      <c r="B189" s="10">
        <f>'II.Concepto de gasto'!$B$1</f>
        <v>0</v>
      </c>
      <c r="C189" s="19">
        <f>'II.Concepto de gasto'!$B$2</f>
        <v>0</v>
      </c>
      <c r="D189" s="18" t="str">
        <f>'II.Concepto de gasto'!$E$7</f>
        <v>2021</v>
      </c>
      <c r="E189" s="20" t="str">
        <f>'II.Concepto de gasto'!$A$16</f>
        <v>22103 - Productos alimenticios para el personal que realiza labores en campo o de supervisión</v>
      </c>
      <c r="F189" s="21">
        <f>'II.Concepto de gasto'!$E$16</f>
        <v>0</v>
      </c>
      <c r="G189" s="21">
        <f t="shared" si="4"/>
        <v>0</v>
      </c>
      <c r="H189" s="21" t="str">
        <f>'II.Concepto de gasto'!$E$8</f>
        <v/>
      </c>
      <c r="I189" s="22" t="b">
        <f>Tabla16[[#This Row],[Validación2]]=Tabla16[[#This Row],[Validación1]]</f>
        <v>0</v>
      </c>
    </row>
    <row r="190" spans="1:9" s="12" customFormat="1" x14ac:dyDescent="0.2">
      <c r="A190" s="9">
        <v>1</v>
      </c>
      <c r="B190" s="10">
        <f>'II.Concepto de gasto'!$B$1</f>
        <v>0</v>
      </c>
      <c r="C190" s="19">
        <f>'II.Concepto de gasto'!$B$2</f>
        <v>0</v>
      </c>
      <c r="D190" s="18" t="str">
        <f>'II.Concepto de gasto'!$E$7</f>
        <v>2021</v>
      </c>
      <c r="E190" s="20" t="str">
        <f>'II.Concepto de gasto'!$A$17</f>
        <v>22104 - Productos alimenticios para el personal en las instalaciones de las dependencias y entidades</v>
      </c>
      <c r="F190" s="21">
        <f>'II.Concepto de gasto'!$E$17</f>
        <v>0</v>
      </c>
      <c r="G190" s="21">
        <f t="shared" si="4"/>
        <v>0</v>
      </c>
      <c r="H190" s="21" t="str">
        <f>'II.Concepto de gasto'!$E$8</f>
        <v/>
      </c>
      <c r="I190" s="22" t="b">
        <f>Tabla16[[#This Row],[Validación2]]=Tabla16[[#This Row],[Validación1]]</f>
        <v>0</v>
      </c>
    </row>
    <row r="191" spans="1:9" s="12" customFormat="1" x14ac:dyDescent="0.2">
      <c r="A191" s="9">
        <v>1</v>
      </c>
      <c r="B191" s="10">
        <f>'II.Concepto de gasto'!$B$1</f>
        <v>0</v>
      </c>
      <c r="C191" s="19">
        <f>'II.Concepto de gasto'!$B$2</f>
        <v>0</v>
      </c>
      <c r="D191" s="18" t="str">
        <f>'II.Concepto de gasto'!$E$7</f>
        <v>2021</v>
      </c>
      <c r="E191" s="20" t="str">
        <f>'II.Concepto de gasto'!$A$18</f>
        <v>22106 - Productos alimenticios para el personal derivado de actividades extraordinarias</v>
      </c>
      <c r="F191" s="21">
        <f>'II.Concepto de gasto'!$E$18</f>
        <v>0</v>
      </c>
      <c r="G191" s="21">
        <f t="shared" si="4"/>
        <v>0</v>
      </c>
      <c r="H191" s="21" t="str">
        <f>'II.Concepto de gasto'!$E$8</f>
        <v/>
      </c>
      <c r="I191" s="22" t="b">
        <f>Tabla16[[#This Row],[Validación2]]=Tabla16[[#This Row],[Validación1]]</f>
        <v>0</v>
      </c>
    </row>
    <row r="192" spans="1:9" s="12" customFormat="1" x14ac:dyDescent="0.2">
      <c r="A192" s="9">
        <v>1</v>
      </c>
      <c r="B192" s="10">
        <f>'II.Concepto de gasto'!$B$1</f>
        <v>0</v>
      </c>
      <c r="C192" s="19">
        <f>'II.Concepto de gasto'!$B$2</f>
        <v>0</v>
      </c>
      <c r="D192" s="18" t="str">
        <f>'II.Concepto de gasto'!$E$7</f>
        <v>2021</v>
      </c>
      <c r="E192" s="20" t="str">
        <f>'II.Concepto de gasto'!$A$19</f>
        <v>26102 - Combustibles, lubricantes y aditivos para vehículos terrestres, aéreos, marítimos, lacustres y fluviales destinados a servicios públicos y la operación de programas públicos</v>
      </c>
      <c r="F192" s="21">
        <f>'II.Concepto de gasto'!$E$19</f>
        <v>0</v>
      </c>
      <c r="G192" s="21">
        <f t="shared" si="4"/>
        <v>0</v>
      </c>
      <c r="H192" s="21" t="str">
        <f>'II.Concepto de gasto'!$E$8</f>
        <v/>
      </c>
      <c r="I192" s="22" t="b">
        <f>Tabla16[[#This Row],[Validación2]]=Tabla16[[#This Row],[Validación1]]</f>
        <v>0</v>
      </c>
    </row>
    <row r="193" spans="1:9" s="12" customFormat="1" x14ac:dyDescent="0.2">
      <c r="A193" s="9">
        <v>1</v>
      </c>
      <c r="B193" s="10">
        <f>'II.Concepto de gasto'!$B$1</f>
        <v>0</v>
      </c>
      <c r="C193" s="19">
        <f>'II.Concepto de gasto'!$B$2</f>
        <v>0</v>
      </c>
      <c r="D193" s="18" t="str">
        <f>'II.Concepto de gasto'!$E$7</f>
        <v>2021</v>
      </c>
      <c r="E193" s="20" t="str">
        <f>'II.Concepto de gasto'!$A$20</f>
        <v>26103 - Combustibles, lubricantes y aditivos para vehículos terrestres, aéreos, marítimos, lacustres y fluviales destinados a servicios administrativos</v>
      </c>
      <c r="F193" s="21">
        <f>'II.Concepto de gasto'!$E$20</f>
        <v>0</v>
      </c>
      <c r="G193" s="21">
        <f t="shared" si="4"/>
        <v>0</v>
      </c>
      <c r="H193" s="21" t="str">
        <f>'II.Concepto de gasto'!$E$8</f>
        <v/>
      </c>
      <c r="I193" s="22" t="b">
        <f>Tabla16[[#This Row],[Validación2]]=Tabla16[[#This Row],[Validación1]]</f>
        <v>0</v>
      </c>
    </row>
    <row r="194" spans="1:9" s="12" customFormat="1" x14ac:dyDescent="0.2">
      <c r="A194" s="9">
        <v>1</v>
      </c>
      <c r="B194" s="10">
        <f>'II.Concepto de gasto'!$B$1</f>
        <v>0</v>
      </c>
      <c r="C194" s="19">
        <f>'II.Concepto de gasto'!$B$2</f>
        <v>0</v>
      </c>
      <c r="D194" s="18" t="str">
        <f>'II.Concepto de gasto'!$E$7</f>
        <v>2021</v>
      </c>
      <c r="E194" s="20" t="str">
        <f>'II.Concepto de gasto'!$A$21</f>
        <v>26104 - Combustibles, lubricantes y aditivos para vehículos terrestres, aéreos, marítimos, lacustres y fluviales asignados a servidores públicos</v>
      </c>
      <c r="F194" s="21">
        <f>'II.Concepto de gasto'!$E$21</f>
        <v>0</v>
      </c>
      <c r="G194" s="21">
        <f t="shared" si="4"/>
        <v>0</v>
      </c>
      <c r="H194" s="21" t="str">
        <f>'II.Concepto de gasto'!$E$8</f>
        <v/>
      </c>
      <c r="I194" s="22" t="b">
        <f>Tabla16[[#This Row],[Validación2]]=Tabla16[[#This Row],[Validación1]]</f>
        <v>0</v>
      </c>
    </row>
    <row r="195" spans="1:9" s="12" customFormat="1" x14ac:dyDescent="0.2">
      <c r="A195" s="9">
        <v>1</v>
      </c>
      <c r="B195" s="10">
        <f>'II.Concepto de gasto'!$B$1</f>
        <v>0</v>
      </c>
      <c r="C195" s="19">
        <f>'II.Concepto de gasto'!$B$2</f>
        <v>0</v>
      </c>
      <c r="D195" s="18" t="str">
        <f>'II.Concepto de gasto'!$E$7</f>
        <v>2021</v>
      </c>
      <c r="E195" s="20" t="str">
        <f>'II.Concepto de gasto'!$A$22</f>
        <v>26105 - Combustibles, lubricantes y aditivos para maquinaria, equipo de producción y servicios administrativos</v>
      </c>
      <c r="F195" s="21">
        <f>'II.Concepto de gasto'!$E$22</f>
        <v>0</v>
      </c>
      <c r="G195" s="21">
        <f t="shared" si="4"/>
        <v>0</v>
      </c>
      <c r="H195" s="21" t="str">
        <f>'II.Concepto de gasto'!$E$8</f>
        <v/>
      </c>
      <c r="I195" s="22" t="b">
        <f>Tabla16[[#This Row],[Validación2]]=Tabla16[[#This Row],[Validación1]]</f>
        <v>0</v>
      </c>
    </row>
    <row r="196" spans="1:9" s="12" customFormat="1" x14ac:dyDescent="0.2">
      <c r="A196" s="9">
        <v>1</v>
      </c>
      <c r="B196" s="10">
        <f>'II.Concepto de gasto'!$B$1</f>
        <v>0</v>
      </c>
      <c r="C196" s="19">
        <f>'II.Concepto de gasto'!$B$2</f>
        <v>0</v>
      </c>
      <c r="D196" s="18" t="str">
        <f>'II.Concepto de gasto'!$E$7</f>
        <v>2021</v>
      </c>
      <c r="E196" s="20" t="str">
        <f>'II.Concepto de gasto'!$A$23</f>
        <v>31201 Servicios de gas</v>
      </c>
      <c r="F196" s="21">
        <f>'II.Concepto de gasto'!$E$23</f>
        <v>0</v>
      </c>
      <c r="G196" s="21">
        <f t="shared" si="4"/>
        <v>0</v>
      </c>
      <c r="H196" s="21" t="str">
        <f>'II.Concepto de gasto'!$E$8</f>
        <v/>
      </c>
      <c r="I196" s="22" t="b">
        <f>Tabla16[[#This Row],[Validación2]]=Tabla16[[#This Row],[Validación1]]</f>
        <v>0</v>
      </c>
    </row>
    <row r="197" spans="1:9" s="12" customFormat="1" x14ac:dyDescent="0.2">
      <c r="A197" s="9">
        <v>1</v>
      </c>
      <c r="B197" s="10">
        <f>'II.Concepto de gasto'!$B$1</f>
        <v>0</v>
      </c>
      <c r="C197" s="19">
        <f>'II.Concepto de gasto'!$B$2</f>
        <v>0</v>
      </c>
      <c r="D197" s="18" t="str">
        <f>'II.Concepto de gasto'!$E$7</f>
        <v>2021</v>
      </c>
      <c r="E197" s="20" t="str">
        <f>'II.Concepto de gasto'!$A$24</f>
        <v>31301 Servicios de agua</v>
      </c>
      <c r="F197" s="21">
        <f>'II.Concepto de gasto'!$E$24</f>
        <v>0</v>
      </c>
      <c r="G197" s="21">
        <f t="shared" si="4"/>
        <v>0</v>
      </c>
      <c r="H197" s="21" t="str">
        <f>'II.Concepto de gasto'!$E$8</f>
        <v/>
      </c>
      <c r="I197" s="22" t="b">
        <f>Tabla16[[#This Row],[Validación2]]=Tabla16[[#This Row],[Validación1]]</f>
        <v>0</v>
      </c>
    </row>
    <row r="198" spans="1:9" s="12" customFormat="1" x14ac:dyDescent="0.2">
      <c r="A198" s="9">
        <v>1</v>
      </c>
      <c r="B198" s="10">
        <f>'II.Concepto de gasto'!$B$1</f>
        <v>0</v>
      </c>
      <c r="C198" s="19">
        <f>'II.Concepto de gasto'!$B$2</f>
        <v>0</v>
      </c>
      <c r="D198" s="18" t="str">
        <f>'II.Concepto de gasto'!$E$7</f>
        <v>2021</v>
      </c>
      <c r="E198" s="20" t="str">
        <f>'II.Concepto de gasto'!$A$25</f>
        <v>31401 - Servicio telefónico convencional</v>
      </c>
      <c r="F198" s="21">
        <f>'II.Concepto de gasto'!$E$25</f>
        <v>0</v>
      </c>
      <c r="G198" s="21">
        <f t="shared" si="4"/>
        <v>0</v>
      </c>
      <c r="H198" s="21" t="str">
        <f>'II.Concepto de gasto'!$E$8</f>
        <v/>
      </c>
      <c r="I198" s="22" t="b">
        <f>Tabla16[[#This Row],[Validación2]]=Tabla16[[#This Row],[Validación1]]</f>
        <v>0</v>
      </c>
    </row>
    <row r="199" spans="1:9" s="12" customFormat="1" x14ac:dyDescent="0.2">
      <c r="A199" s="9">
        <v>1</v>
      </c>
      <c r="B199" s="10">
        <f>'II.Concepto de gasto'!$B$1</f>
        <v>0</v>
      </c>
      <c r="C199" s="19">
        <f>'II.Concepto de gasto'!$B$2</f>
        <v>0</v>
      </c>
      <c r="D199" s="18" t="str">
        <f>'II.Concepto de gasto'!$E$7</f>
        <v>2021</v>
      </c>
      <c r="E199" s="20" t="str">
        <f>'II.Concepto de gasto'!$A$26</f>
        <v>31501 - Servicio de telefonía celular</v>
      </c>
      <c r="F199" s="21">
        <f>'II.Concepto de gasto'!$E$26</f>
        <v>0</v>
      </c>
      <c r="G199" s="21">
        <f t="shared" si="4"/>
        <v>0</v>
      </c>
      <c r="H199" s="21" t="str">
        <f>'II.Concepto de gasto'!$E$8</f>
        <v/>
      </c>
      <c r="I199" s="22" t="b">
        <f>Tabla16[[#This Row],[Validación2]]=Tabla16[[#This Row],[Validación1]]</f>
        <v>0</v>
      </c>
    </row>
    <row r="200" spans="1:9" s="12" customFormat="1" x14ac:dyDescent="0.2">
      <c r="A200" s="9">
        <v>1</v>
      </c>
      <c r="B200" s="10">
        <f>'II.Concepto de gasto'!$B$1</f>
        <v>0</v>
      </c>
      <c r="C200" s="19">
        <f>'II.Concepto de gasto'!$B$2</f>
        <v>0</v>
      </c>
      <c r="D200" s="18" t="str">
        <f>'II.Concepto de gasto'!$E$7</f>
        <v>2021</v>
      </c>
      <c r="E200" s="20" t="str">
        <f>'II.Concepto de gasto'!$A$27</f>
        <v>31601 Servicio de radiolocalización</v>
      </c>
      <c r="F200" s="21">
        <f>'II.Concepto de gasto'!$E$27</f>
        <v>0</v>
      </c>
      <c r="G200" s="21">
        <f t="shared" si="4"/>
        <v>0</v>
      </c>
      <c r="H200" s="21" t="str">
        <f>'II.Concepto de gasto'!$E$8</f>
        <v/>
      </c>
      <c r="I200" s="22" t="b">
        <f>Tabla16[[#This Row],[Validación2]]=Tabla16[[#This Row],[Validación1]]</f>
        <v>0</v>
      </c>
    </row>
    <row r="201" spans="1:9" s="12" customFormat="1" x14ac:dyDescent="0.2">
      <c r="A201" s="9">
        <v>1</v>
      </c>
      <c r="B201" s="10">
        <f>'II.Concepto de gasto'!$B$1</f>
        <v>0</v>
      </c>
      <c r="C201" s="19">
        <f>'II.Concepto de gasto'!$B$2</f>
        <v>0</v>
      </c>
      <c r="D201" s="18" t="str">
        <f>'II.Concepto de gasto'!$E$7</f>
        <v>2021</v>
      </c>
      <c r="E201" s="20" t="str">
        <f>'II.Concepto de gasto'!$A$28</f>
        <v>31602 Servicios de telecomunicaciones</v>
      </c>
      <c r="F201" s="21">
        <f>'II.Concepto de gasto'!$E$28</f>
        <v>0</v>
      </c>
      <c r="G201" s="21">
        <f t="shared" si="4"/>
        <v>0</v>
      </c>
      <c r="H201" s="21" t="str">
        <f>'II.Concepto de gasto'!$E$8</f>
        <v/>
      </c>
      <c r="I201" s="22" t="b">
        <f>Tabla16[[#This Row],[Validación2]]=Tabla16[[#This Row],[Validación1]]</f>
        <v>0</v>
      </c>
    </row>
    <row r="202" spans="1:9" s="12" customFormat="1" x14ac:dyDescent="0.2">
      <c r="A202" s="9">
        <v>1</v>
      </c>
      <c r="B202" s="10">
        <f>'II.Concepto de gasto'!$B$1</f>
        <v>0</v>
      </c>
      <c r="C202" s="19">
        <f>'II.Concepto de gasto'!$B$2</f>
        <v>0</v>
      </c>
      <c r="D202" s="18" t="str">
        <f>'II.Concepto de gasto'!$E$7</f>
        <v>2021</v>
      </c>
      <c r="E202" s="20" t="str">
        <f>'II.Concepto de gasto'!$A$29</f>
        <v>31603 Servicios de internet</v>
      </c>
      <c r="F202" s="21">
        <f>'II.Concepto de gasto'!$E$29</f>
        <v>0</v>
      </c>
      <c r="G202" s="21">
        <f t="shared" si="4"/>
        <v>0</v>
      </c>
      <c r="H202" s="21" t="str">
        <f>'II.Concepto de gasto'!$E$8</f>
        <v/>
      </c>
      <c r="I202" s="22" t="b">
        <f>Tabla16[[#This Row],[Validación2]]=Tabla16[[#This Row],[Validación1]]</f>
        <v>0</v>
      </c>
    </row>
    <row r="203" spans="1:9" s="12" customFormat="1" x14ac:dyDescent="0.2">
      <c r="A203" s="9">
        <v>1</v>
      </c>
      <c r="B203" s="10">
        <f>'II.Concepto de gasto'!$B$1</f>
        <v>0</v>
      </c>
      <c r="C203" s="19">
        <f>'II.Concepto de gasto'!$B$2</f>
        <v>0</v>
      </c>
      <c r="D203" s="18" t="str">
        <f>'II.Concepto de gasto'!$E$7</f>
        <v>2021</v>
      </c>
      <c r="E203" s="20" t="str">
        <f>'II.Concepto de gasto'!$A$30</f>
        <v>31701 Servicio de conducción de señales analógicas y digitales</v>
      </c>
      <c r="F203" s="21">
        <f>'II.Concepto de gasto'!$E$30</f>
        <v>0</v>
      </c>
      <c r="G203" s="21">
        <f t="shared" si="4"/>
        <v>0</v>
      </c>
      <c r="H203" s="21" t="str">
        <f>'II.Concepto de gasto'!$E$8</f>
        <v/>
      </c>
      <c r="I203" s="22" t="b">
        <f>Tabla16[[#This Row],[Validación2]]=Tabla16[[#This Row],[Validación1]]</f>
        <v>0</v>
      </c>
    </row>
    <row r="204" spans="1:9" s="12" customFormat="1" x14ac:dyDescent="0.2">
      <c r="A204" s="9">
        <v>1</v>
      </c>
      <c r="B204" s="10">
        <f>'II.Concepto de gasto'!$B$1</f>
        <v>0</v>
      </c>
      <c r="C204" s="19">
        <f>'II.Concepto de gasto'!$B$2</f>
        <v>0</v>
      </c>
      <c r="D204" s="18" t="str">
        <f>'II.Concepto de gasto'!$E$7</f>
        <v>2021</v>
      </c>
      <c r="E204" s="20" t="str">
        <f>'II.Concepto de gasto'!$A$31</f>
        <v>31801 Servicio postal</v>
      </c>
      <c r="F204" s="21">
        <f>'II.Concepto de gasto'!$E$31</f>
        <v>0</v>
      </c>
      <c r="G204" s="21">
        <f t="shared" si="4"/>
        <v>0</v>
      </c>
      <c r="H204" s="21" t="str">
        <f>'II.Concepto de gasto'!$E$8</f>
        <v/>
      </c>
      <c r="I204" s="22" t="b">
        <f>Tabla16[[#This Row],[Validación2]]=Tabla16[[#This Row],[Validación1]]</f>
        <v>0</v>
      </c>
    </row>
    <row r="205" spans="1:9" s="12" customFormat="1" x14ac:dyDescent="0.2">
      <c r="A205" s="9">
        <v>1</v>
      </c>
      <c r="B205" s="10">
        <f>'II.Concepto de gasto'!$B$1</f>
        <v>0</v>
      </c>
      <c r="C205" s="19">
        <f>'II.Concepto de gasto'!$B$2</f>
        <v>0</v>
      </c>
      <c r="D205" s="18" t="str">
        <f>'II.Concepto de gasto'!$E$7</f>
        <v>2021</v>
      </c>
      <c r="E205" s="20" t="str">
        <f>'II.Concepto de gasto'!$A$32</f>
        <v>31802 Servicio telegráfico</v>
      </c>
      <c r="F205" s="21">
        <f>'II.Concepto de gasto'!$E$32</f>
        <v>0</v>
      </c>
      <c r="G205" s="21">
        <f t="shared" si="4"/>
        <v>0</v>
      </c>
      <c r="H205" s="21" t="str">
        <f>'II.Concepto de gasto'!$E$8</f>
        <v/>
      </c>
      <c r="I205" s="22" t="b">
        <f>Tabla16[[#This Row],[Validación2]]=Tabla16[[#This Row],[Validación1]]</f>
        <v>0</v>
      </c>
    </row>
    <row r="206" spans="1:9" s="12" customFormat="1" x14ac:dyDescent="0.2">
      <c r="A206" s="9">
        <v>1</v>
      </c>
      <c r="B206" s="10">
        <f>'II.Concepto de gasto'!$B$1</f>
        <v>0</v>
      </c>
      <c r="C206" s="19">
        <f>'II.Concepto de gasto'!$B$2</f>
        <v>0</v>
      </c>
      <c r="D206" s="18" t="str">
        <f>'II.Concepto de gasto'!$E$7</f>
        <v>2021</v>
      </c>
      <c r="E206" s="20" t="str">
        <f>'II.Concepto de gasto'!$A$33</f>
        <v>31901 Servicios integrales de telecomunicación</v>
      </c>
      <c r="F206" s="21">
        <f>'II.Concepto de gasto'!$E$33</f>
        <v>0</v>
      </c>
      <c r="G206" s="21">
        <f t="shared" si="4"/>
        <v>0</v>
      </c>
      <c r="H206" s="21" t="str">
        <f>'II.Concepto de gasto'!$E$8</f>
        <v/>
      </c>
      <c r="I206" s="22" t="b">
        <f>Tabla16[[#This Row],[Validación2]]=Tabla16[[#This Row],[Validación1]]</f>
        <v>0</v>
      </c>
    </row>
    <row r="207" spans="1:9" s="12" customFormat="1" x14ac:dyDescent="0.2">
      <c r="A207" s="9">
        <v>1</v>
      </c>
      <c r="B207" s="10">
        <f>'II.Concepto de gasto'!$B$1</f>
        <v>0</v>
      </c>
      <c r="C207" s="19">
        <f>'II.Concepto de gasto'!$B$2</f>
        <v>0</v>
      </c>
      <c r="D207" s="18" t="str">
        <f>'II.Concepto de gasto'!$E$7</f>
        <v>2021</v>
      </c>
      <c r="E207" s="20" t="str">
        <f>'II.Concepto de gasto'!$A$34</f>
        <v>31902 Contratación de otros servicios</v>
      </c>
      <c r="F207" s="21">
        <f>'II.Concepto de gasto'!$E$34</f>
        <v>0</v>
      </c>
      <c r="G207" s="21">
        <f t="shared" si="4"/>
        <v>0</v>
      </c>
      <c r="H207" s="21" t="str">
        <f>'II.Concepto de gasto'!$E$8</f>
        <v/>
      </c>
      <c r="I207" s="22" t="b">
        <f>Tabla16[[#This Row],[Validación2]]=Tabla16[[#This Row],[Validación1]]</f>
        <v>0</v>
      </c>
    </row>
    <row r="208" spans="1:9" s="12" customFormat="1" x14ac:dyDescent="0.2">
      <c r="A208" s="9">
        <v>1</v>
      </c>
      <c r="B208" s="10">
        <f>'II.Concepto de gasto'!$B$1</f>
        <v>0</v>
      </c>
      <c r="C208" s="19">
        <f>'II.Concepto de gasto'!$B$2</f>
        <v>0</v>
      </c>
      <c r="D208" s="18" t="str">
        <f>'II.Concepto de gasto'!$E$7</f>
        <v>2021</v>
      </c>
      <c r="E208" s="20" t="str">
        <f>'II.Concepto de gasto'!$A$35</f>
        <v>31904 Servicios integrales de infraestructura de cómputo</v>
      </c>
      <c r="F208" s="21">
        <f>'II.Concepto de gasto'!$E$35</f>
        <v>0</v>
      </c>
      <c r="G208" s="21">
        <f t="shared" si="4"/>
        <v>0</v>
      </c>
      <c r="H208" s="21" t="str">
        <f>'II.Concepto de gasto'!$E$8</f>
        <v/>
      </c>
      <c r="I208" s="22" t="b">
        <f>Tabla16[[#This Row],[Validación2]]=Tabla16[[#This Row],[Validación1]]</f>
        <v>0</v>
      </c>
    </row>
    <row r="209" spans="1:9" s="12" customFormat="1" x14ac:dyDescent="0.2">
      <c r="A209" s="9">
        <v>1</v>
      </c>
      <c r="B209" s="10">
        <f>'II.Concepto de gasto'!$B$1</f>
        <v>0</v>
      </c>
      <c r="C209" s="19">
        <f>'II.Concepto de gasto'!$B$2</f>
        <v>0</v>
      </c>
      <c r="D209" s="18" t="str">
        <f>'II.Concepto de gasto'!$E$7</f>
        <v>2021</v>
      </c>
      <c r="E209" s="20" t="str">
        <f>'II.Concepto de gasto'!$A$36</f>
        <v>32101 - Arrendamiento de terrenos</v>
      </c>
      <c r="F209" s="21">
        <f>'II.Concepto de gasto'!$E$36</f>
        <v>0</v>
      </c>
      <c r="G209" s="21">
        <f t="shared" si="4"/>
        <v>0</v>
      </c>
      <c r="H209" s="21" t="str">
        <f>'II.Concepto de gasto'!$E$8</f>
        <v/>
      </c>
      <c r="I209" s="22" t="b">
        <f>Tabla16[[#This Row],[Validación2]]=Tabla16[[#This Row],[Validación1]]</f>
        <v>0</v>
      </c>
    </row>
    <row r="210" spans="1:9" s="12" customFormat="1" x14ac:dyDescent="0.2">
      <c r="A210" s="9">
        <v>1</v>
      </c>
      <c r="B210" s="10">
        <f>'II.Concepto de gasto'!$B$1</f>
        <v>0</v>
      </c>
      <c r="C210" s="19">
        <f>'II.Concepto de gasto'!$B$2</f>
        <v>0</v>
      </c>
      <c r="D210" s="18" t="str">
        <f>'II.Concepto de gasto'!$E$7</f>
        <v>2021</v>
      </c>
      <c r="E210" s="20" t="str">
        <f>'II.Concepto de gasto'!$A$37</f>
        <v>32201 - Arrendamiento de edificios y locales</v>
      </c>
      <c r="F210" s="21">
        <f>'II.Concepto de gasto'!$E$37</f>
        <v>0</v>
      </c>
      <c r="G210" s="21">
        <f t="shared" si="4"/>
        <v>0</v>
      </c>
      <c r="H210" s="21" t="str">
        <f>'II.Concepto de gasto'!$E$8</f>
        <v/>
      </c>
      <c r="I210" s="22" t="b">
        <f>Tabla16[[#This Row],[Validación2]]=Tabla16[[#This Row],[Validación1]]</f>
        <v>0</v>
      </c>
    </row>
    <row r="211" spans="1:9" s="12" customFormat="1" x14ac:dyDescent="0.2">
      <c r="A211" s="9">
        <v>1</v>
      </c>
      <c r="B211" s="10">
        <f>'II.Concepto de gasto'!$B$1</f>
        <v>0</v>
      </c>
      <c r="C211" s="19">
        <f>'II.Concepto de gasto'!$B$2</f>
        <v>0</v>
      </c>
      <c r="D211" s="18" t="str">
        <f>'II.Concepto de gasto'!$E$7</f>
        <v>2021</v>
      </c>
      <c r="E211" s="20" t="str">
        <f>'II.Concepto de gasto'!$A$38</f>
        <v>32301 - Arrendamiento de equipo y bienes informáticos</v>
      </c>
      <c r="F211" s="21">
        <f>'II.Concepto de gasto'!$E$38</f>
        <v>0</v>
      </c>
      <c r="G211" s="21">
        <f t="shared" si="4"/>
        <v>0</v>
      </c>
      <c r="H211" s="21" t="str">
        <f>'II.Concepto de gasto'!$E$8</f>
        <v/>
      </c>
      <c r="I211" s="22" t="b">
        <f>Tabla16[[#This Row],[Validación2]]=Tabla16[[#This Row],[Validación1]]</f>
        <v>0</v>
      </c>
    </row>
    <row r="212" spans="1:9" s="12" customFormat="1" x14ac:dyDescent="0.2">
      <c r="A212" s="9">
        <v>1</v>
      </c>
      <c r="B212" s="10">
        <f>'II.Concepto de gasto'!$B$1</f>
        <v>0</v>
      </c>
      <c r="C212" s="19">
        <f>'II.Concepto de gasto'!$B$2</f>
        <v>0</v>
      </c>
      <c r="D212" s="18" t="str">
        <f>'II.Concepto de gasto'!$E$7</f>
        <v>2021</v>
      </c>
      <c r="E212" s="20" t="str">
        <f>'II.Concepto de gasto'!$A$39</f>
        <v>32302 - Arrendamiento de mobiliario</v>
      </c>
      <c r="F212" s="21">
        <f>'II.Concepto de gasto'!$E$39</f>
        <v>0</v>
      </c>
      <c r="G212" s="21">
        <f t="shared" si="4"/>
        <v>0</v>
      </c>
      <c r="H212" s="21" t="str">
        <f>'II.Concepto de gasto'!$E$8</f>
        <v/>
      </c>
      <c r="I212" s="22" t="b">
        <f>Tabla16[[#This Row],[Validación2]]=Tabla16[[#This Row],[Validación1]]</f>
        <v>0</v>
      </c>
    </row>
    <row r="213" spans="1:9" s="12" customFormat="1" x14ac:dyDescent="0.2">
      <c r="A213" s="9">
        <v>1</v>
      </c>
      <c r="B213" s="10">
        <f>'II.Concepto de gasto'!$B$1</f>
        <v>0</v>
      </c>
      <c r="C213" s="19">
        <f>'II.Concepto de gasto'!$B$2</f>
        <v>0</v>
      </c>
      <c r="D213" s="18" t="str">
        <f>'II.Concepto de gasto'!$E$7</f>
        <v>2021</v>
      </c>
      <c r="E213" s="20" t="str">
        <f>'II.Concepto de gasto'!$A$40</f>
        <v>32303 - Arrendamiento de equipo de telecomunicaciones</v>
      </c>
      <c r="F213" s="21">
        <f>'II.Concepto de gasto'!$E$40</f>
        <v>0</v>
      </c>
      <c r="G213" s="21">
        <f t="shared" si="4"/>
        <v>0</v>
      </c>
      <c r="H213" s="21" t="str">
        <f>'II.Concepto de gasto'!$E$8</f>
        <v/>
      </c>
      <c r="I213" s="22" t="b">
        <f>Tabla16[[#This Row],[Validación2]]=Tabla16[[#This Row],[Validación1]]</f>
        <v>0</v>
      </c>
    </row>
    <row r="214" spans="1:9" s="12" customFormat="1" x14ac:dyDescent="0.2">
      <c r="A214" s="9">
        <v>1</v>
      </c>
      <c r="B214" s="10">
        <f>'II.Concepto de gasto'!$B$1</f>
        <v>0</v>
      </c>
      <c r="C214" s="19">
        <f>'II.Concepto de gasto'!$B$2</f>
        <v>0</v>
      </c>
      <c r="D214" s="18" t="str">
        <f>'II.Concepto de gasto'!$E$7</f>
        <v>2021</v>
      </c>
      <c r="E214" s="20" t="str">
        <f>'II.Concepto de gasto'!$A$41</f>
        <v>32502 - Arrendamiento de vehículos terrestres, aéreos, marítimos, lacustres y fluviales para servicios públicos y la operación de programas públicos</v>
      </c>
      <c r="F214" s="21">
        <f>'II.Concepto de gasto'!$E$41</f>
        <v>0</v>
      </c>
      <c r="G214" s="21">
        <f t="shared" si="4"/>
        <v>0</v>
      </c>
      <c r="H214" s="21" t="str">
        <f>'II.Concepto de gasto'!$E$8</f>
        <v/>
      </c>
      <c r="I214" s="22" t="b">
        <f>Tabla16[[#This Row],[Validación2]]=Tabla16[[#This Row],[Validación1]]</f>
        <v>0</v>
      </c>
    </row>
    <row r="215" spans="1:9" s="12" customFormat="1" x14ac:dyDescent="0.2">
      <c r="A215" s="9">
        <v>1</v>
      </c>
      <c r="B215" s="10">
        <f>'II.Concepto de gasto'!$B$1</f>
        <v>0</v>
      </c>
      <c r="C215" s="19">
        <f>'II.Concepto de gasto'!$B$2</f>
        <v>0</v>
      </c>
      <c r="D215" s="18" t="str">
        <f>'II.Concepto de gasto'!$E$7</f>
        <v>2021</v>
      </c>
      <c r="E215" s="20" t="str">
        <f>'II.Concepto de gasto'!$A$42</f>
        <v>32503 - Arrendamiento de vehículos terrestres, aéreos, marítimos, lacustres y fluviales para servicios administrativos</v>
      </c>
      <c r="F215" s="21">
        <f>'II.Concepto de gasto'!$E$42</f>
        <v>0</v>
      </c>
      <c r="G215" s="21">
        <f t="shared" si="4"/>
        <v>0</v>
      </c>
      <c r="H215" s="21" t="str">
        <f>'II.Concepto de gasto'!$E$8</f>
        <v/>
      </c>
      <c r="I215" s="22" t="b">
        <f>Tabla16[[#This Row],[Validación2]]=Tabla16[[#This Row],[Validación1]]</f>
        <v>0</v>
      </c>
    </row>
    <row r="216" spans="1:9" s="12" customFormat="1" x14ac:dyDescent="0.2">
      <c r="A216" s="9">
        <v>1</v>
      </c>
      <c r="B216" s="10">
        <f>'II.Concepto de gasto'!$B$1</f>
        <v>0</v>
      </c>
      <c r="C216" s="19">
        <f>'II.Concepto de gasto'!$B$2</f>
        <v>0</v>
      </c>
      <c r="D216" s="18" t="str">
        <f>'II.Concepto de gasto'!$E$7</f>
        <v>2021</v>
      </c>
      <c r="E216" s="20" t="str">
        <f>'II.Concepto de gasto'!$A$43</f>
        <v>32505 - Arrendamiento de vehículos terrestres, aéreos, marítimos, lacustres y fluviales para servidores públicos</v>
      </c>
      <c r="F216" s="21">
        <f>'II.Concepto de gasto'!$E$43</f>
        <v>0</v>
      </c>
      <c r="G216" s="21">
        <f t="shared" si="4"/>
        <v>0</v>
      </c>
      <c r="H216" s="21" t="str">
        <f>'II.Concepto de gasto'!$E$8</f>
        <v/>
      </c>
      <c r="I216" s="22" t="b">
        <f>Tabla16[[#This Row],[Validación2]]=Tabla16[[#This Row],[Validación1]]</f>
        <v>0</v>
      </c>
    </row>
    <row r="217" spans="1:9" s="12" customFormat="1" x14ac:dyDescent="0.2">
      <c r="A217" s="9">
        <v>1</v>
      </c>
      <c r="B217" s="10">
        <f>'II.Concepto de gasto'!$B$1</f>
        <v>0</v>
      </c>
      <c r="C217" s="19">
        <f>'II.Concepto de gasto'!$B$2</f>
        <v>0</v>
      </c>
      <c r="D217" s="18" t="str">
        <f>'II.Concepto de gasto'!$E$7</f>
        <v>2021</v>
      </c>
      <c r="E217" s="20" t="str">
        <f>'II.Concepto de gasto'!$A$44</f>
        <v>32601 - Arrendamiento de maquinaria y equipo</v>
      </c>
      <c r="F217" s="21">
        <f>'II.Concepto de gasto'!$E$44</f>
        <v>0</v>
      </c>
      <c r="G217" s="21">
        <f t="shared" si="4"/>
        <v>0</v>
      </c>
      <c r="H217" s="21" t="str">
        <f>'II.Concepto de gasto'!$E$8</f>
        <v/>
      </c>
      <c r="I217" s="22" t="b">
        <f>Tabla16[[#This Row],[Validación2]]=Tabla16[[#This Row],[Validación1]]</f>
        <v>0</v>
      </c>
    </row>
    <row r="218" spans="1:9" s="12" customFormat="1" x14ac:dyDescent="0.2">
      <c r="A218" s="9">
        <v>1</v>
      </c>
      <c r="B218" s="10">
        <f>'II.Concepto de gasto'!$B$1</f>
        <v>0</v>
      </c>
      <c r="C218" s="19">
        <f>'II.Concepto de gasto'!$B$2</f>
        <v>0</v>
      </c>
      <c r="D218" s="18" t="str">
        <f>'II.Concepto de gasto'!$E$7</f>
        <v>2021</v>
      </c>
      <c r="E218" s="20" t="str">
        <f>'II.Concepto de gasto'!$A$45</f>
        <v>32903 - Otros Arrendamientos</v>
      </c>
      <c r="F218" s="21">
        <f>'II.Concepto de gasto'!$E$45</f>
        <v>0</v>
      </c>
      <c r="G218" s="21">
        <f t="shared" si="4"/>
        <v>0</v>
      </c>
      <c r="H218" s="21" t="str">
        <f>'II.Concepto de gasto'!$E$8</f>
        <v/>
      </c>
      <c r="I218" s="22" t="b">
        <f>Tabla16[[#This Row],[Validación2]]=Tabla16[[#This Row],[Validación1]]</f>
        <v>0</v>
      </c>
    </row>
    <row r="219" spans="1:9" s="12" customFormat="1" x14ac:dyDescent="0.2">
      <c r="A219" s="9">
        <v>1</v>
      </c>
      <c r="B219" s="10">
        <f>'II.Concepto de gasto'!$B$1</f>
        <v>0</v>
      </c>
      <c r="C219" s="19">
        <f>'II.Concepto de gasto'!$B$2</f>
        <v>0</v>
      </c>
      <c r="D219" s="18" t="str">
        <f>'II.Concepto de gasto'!$E$7</f>
        <v>2021</v>
      </c>
      <c r="E219" s="20" t="str">
        <f>'II.Concepto de gasto'!$A$46</f>
        <v>33101 - Asesorías asociadas a convenios, tratados o acuerdos</v>
      </c>
      <c r="F219" s="21">
        <f>'II.Concepto de gasto'!$E$46</f>
        <v>0</v>
      </c>
      <c r="G219" s="21">
        <f t="shared" si="4"/>
        <v>0</v>
      </c>
      <c r="H219" s="21" t="str">
        <f>'II.Concepto de gasto'!$E$8</f>
        <v/>
      </c>
      <c r="I219" s="22" t="b">
        <f>Tabla16[[#This Row],[Validación2]]=Tabla16[[#This Row],[Validación1]]</f>
        <v>0</v>
      </c>
    </row>
    <row r="220" spans="1:9" s="12" customFormat="1" x14ac:dyDescent="0.2">
      <c r="A220" s="9">
        <v>1</v>
      </c>
      <c r="B220" s="10">
        <f>'II.Concepto de gasto'!$B$1</f>
        <v>0</v>
      </c>
      <c r="C220" s="19">
        <f>'II.Concepto de gasto'!$B$2</f>
        <v>0</v>
      </c>
      <c r="D220" s="18" t="str">
        <f>'II.Concepto de gasto'!$E$7</f>
        <v>2021</v>
      </c>
      <c r="E220" s="20" t="str">
        <f>'II.Concepto de gasto'!$A$47</f>
        <v>33102 - Asesorías por controversias en el marco de los tratados internacionales</v>
      </c>
      <c r="F220" s="21">
        <f>'II.Concepto de gasto'!$E$47</f>
        <v>0</v>
      </c>
      <c r="G220" s="21">
        <f t="shared" si="4"/>
        <v>0</v>
      </c>
      <c r="H220" s="21" t="str">
        <f>'II.Concepto de gasto'!$E$8</f>
        <v/>
      </c>
      <c r="I220" s="22" t="b">
        <f>Tabla16[[#This Row],[Validación2]]=Tabla16[[#This Row],[Validación1]]</f>
        <v>0</v>
      </c>
    </row>
    <row r="221" spans="1:9" s="12" customFormat="1" x14ac:dyDescent="0.2">
      <c r="A221" s="9">
        <v>1</v>
      </c>
      <c r="B221" s="10">
        <f>'II.Concepto de gasto'!$B$1</f>
        <v>0</v>
      </c>
      <c r="C221" s="19">
        <f>'II.Concepto de gasto'!$B$2</f>
        <v>0</v>
      </c>
      <c r="D221" s="18" t="str">
        <f>'II.Concepto de gasto'!$E$7</f>
        <v>2021</v>
      </c>
      <c r="E221" s="20" t="str">
        <f>'II.Concepto de gasto'!$A$48</f>
        <v>33103 - Consultorías para programas o proyectos financiados por organismos internacionales</v>
      </c>
      <c r="F221" s="21">
        <f>'II.Concepto de gasto'!$E$48</f>
        <v>0</v>
      </c>
      <c r="G221" s="21">
        <f t="shared" si="4"/>
        <v>0</v>
      </c>
      <c r="H221" s="21" t="str">
        <f>'II.Concepto de gasto'!$E$8</f>
        <v/>
      </c>
      <c r="I221" s="22" t="b">
        <f>Tabla16[[#This Row],[Validación2]]=Tabla16[[#This Row],[Validación1]]</f>
        <v>0</v>
      </c>
    </row>
    <row r="222" spans="1:9" s="12" customFormat="1" x14ac:dyDescent="0.2">
      <c r="A222" s="9">
        <v>1</v>
      </c>
      <c r="B222" s="10">
        <f>'II.Concepto de gasto'!$B$1</f>
        <v>0</v>
      </c>
      <c r="C222" s="19">
        <f>'II.Concepto de gasto'!$B$2</f>
        <v>0</v>
      </c>
      <c r="D222" s="18" t="str">
        <f>'II.Concepto de gasto'!$E$7</f>
        <v>2021</v>
      </c>
      <c r="E222" s="20" t="str">
        <f>'II.Concepto de gasto'!$A$49</f>
        <v>33104 - Otras asesorías para la operación de programas</v>
      </c>
      <c r="F222" s="21">
        <f>'II.Concepto de gasto'!$E$49</f>
        <v>0</v>
      </c>
      <c r="G222" s="21">
        <f t="shared" si="4"/>
        <v>0</v>
      </c>
      <c r="H222" s="21" t="str">
        <f>'II.Concepto de gasto'!$E$8</f>
        <v/>
      </c>
      <c r="I222" s="22" t="b">
        <f>Tabla16[[#This Row],[Validación2]]=Tabla16[[#This Row],[Validación1]]</f>
        <v>0</v>
      </c>
    </row>
    <row r="223" spans="1:9" s="12" customFormat="1" x14ac:dyDescent="0.2">
      <c r="A223" s="9">
        <v>1</v>
      </c>
      <c r="B223" s="10">
        <f>'II.Concepto de gasto'!$B$1</f>
        <v>0</v>
      </c>
      <c r="C223" s="19">
        <f>'II.Concepto de gasto'!$B$2</f>
        <v>0</v>
      </c>
      <c r="D223" s="18" t="str">
        <f>'II.Concepto de gasto'!$E$7</f>
        <v>2021</v>
      </c>
      <c r="E223" s="20" t="str">
        <f>'II.Concepto de gasto'!$A$50</f>
        <v>33501 - Estudios e Investigaciones</v>
      </c>
      <c r="F223" s="21">
        <f>'II.Concepto de gasto'!$E$50</f>
        <v>0</v>
      </c>
      <c r="G223" s="21">
        <f t="shared" si="4"/>
        <v>0</v>
      </c>
      <c r="H223" s="21" t="str">
        <f>'II.Concepto de gasto'!$E$8</f>
        <v/>
      </c>
      <c r="I223" s="22" t="b">
        <f>Tabla16[[#This Row],[Validación2]]=Tabla16[[#This Row],[Validación1]]</f>
        <v>0</v>
      </c>
    </row>
    <row r="224" spans="1:9" s="12" customFormat="1" x14ac:dyDescent="0.2">
      <c r="A224" s="9">
        <v>1</v>
      </c>
      <c r="B224" s="10">
        <f>'II.Concepto de gasto'!$B$1</f>
        <v>0</v>
      </c>
      <c r="C224" s="19">
        <f>'II.Concepto de gasto'!$B$2</f>
        <v>0</v>
      </c>
      <c r="D224" s="18" t="str">
        <f>'II.Concepto de gasto'!$E$7</f>
        <v>2021</v>
      </c>
      <c r="E224" s="20" t="str">
        <f>'II.Concepto de gasto'!$A$51</f>
        <v>33604 - Impresión y elaboración de material informativo derivado de la operación y administración de las dependencias y entidades</v>
      </c>
      <c r="F224" s="21">
        <f>'II.Concepto de gasto'!$E$51</f>
        <v>0</v>
      </c>
      <c r="G224" s="21">
        <f t="shared" si="4"/>
        <v>0</v>
      </c>
      <c r="H224" s="21" t="str">
        <f>'II.Concepto de gasto'!$E$8</f>
        <v/>
      </c>
      <c r="I224" s="22" t="b">
        <f>Tabla16[[#This Row],[Validación2]]=Tabla16[[#This Row],[Validación1]]</f>
        <v>0</v>
      </c>
    </row>
    <row r="225" spans="1:9" s="12" customFormat="1" x14ac:dyDescent="0.2">
      <c r="A225" s="9">
        <v>1</v>
      </c>
      <c r="B225" s="10">
        <f>'II.Concepto de gasto'!$B$1</f>
        <v>0</v>
      </c>
      <c r="C225" s="19">
        <f>'II.Concepto de gasto'!$B$2</f>
        <v>0</v>
      </c>
      <c r="D225" s="18" t="str">
        <f>'II.Concepto de gasto'!$E$7</f>
        <v>2021</v>
      </c>
      <c r="E225" s="20" t="str">
        <f>'II.Concepto de gasto'!$A$52</f>
        <v>35101 - Mantenimiento y conservación de inmuebles para la prestación de servicios administrativos</v>
      </c>
      <c r="F225" s="21">
        <f>'II.Concepto de gasto'!$E$52</f>
        <v>0</v>
      </c>
      <c r="G225" s="21">
        <f t="shared" si="4"/>
        <v>0</v>
      </c>
      <c r="H225" s="21" t="str">
        <f>'II.Concepto de gasto'!$E$8</f>
        <v/>
      </c>
      <c r="I225" s="22" t="b">
        <f>Tabla16[[#This Row],[Validación2]]=Tabla16[[#This Row],[Validación1]]</f>
        <v>0</v>
      </c>
    </row>
    <row r="226" spans="1:9" s="12" customFormat="1" x14ac:dyDescent="0.2">
      <c r="A226" s="9">
        <v>1</v>
      </c>
      <c r="B226" s="10">
        <f>'II.Concepto de gasto'!$B$1</f>
        <v>0</v>
      </c>
      <c r="C226" s="19">
        <f>'II.Concepto de gasto'!$B$2</f>
        <v>0</v>
      </c>
      <c r="D226" s="18" t="str">
        <f>'II.Concepto de gasto'!$E$7</f>
        <v>2021</v>
      </c>
      <c r="E226" s="20" t="str">
        <f>'II.Concepto de gasto'!$A$53</f>
        <v>35201 - Mantenimiento y conservación de mobiliario y equipo de administración</v>
      </c>
      <c r="F226" s="21">
        <f>'II.Concepto de gasto'!$E$53</f>
        <v>0</v>
      </c>
      <c r="G226" s="21">
        <f t="shared" si="4"/>
        <v>0</v>
      </c>
      <c r="H226" s="21" t="str">
        <f>'II.Concepto de gasto'!$E$8</f>
        <v/>
      </c>
      <c r="I226" s="22" t="b">
        <f>Tabla16[[#This Row],[Validación2]]=Tabla16[[#This Row],[Validación1]]</f>
        <v>0</v>
      </c>
    </row>
    <row r="227" spans="1:9" s="12" customFormat="1" x14ac:dyDescent="0.2">
      <c r="A227" s="9">
        <v>1</v>
      </c>
      <c r="B227" s="10">
        <f>'II.Concepto de gasto'!$B$1</f>
        <v>0</v>
      </c>
      <c r="C227" s="19">
        <f>'II.Concepto de gasto'!$B$2</f>
        <v>0</v>
      </c>
      <c r="D227" s="18" t="str">
        <f>'II.Concepto de gasto'!$E$7</f>
        <v>2021</v>
      </c>
      <c r="E227" s="20" t="str">
        <f>'II.Concepto de gasto'!$A$54</f>
        <v>36101 - Difusión de mensajes sobre programas y actividades gubernamentales</v>
      </c>
      <c r="F227" s="21">
        <f>'II.Concepto de gasto'!$E$54</f>
        <v>0</v>
      </c>
      <c r="G227" s="21">
        <f t="shared" si="4"/>
        <v>0</v>
      </c>
      <c r="H227" s="21" t="str">
        <f>'II.Concepto de gasto'!$E$8</f>
        <v/>
      </c>
      <c r="I227" s="22" t="b">
        <f>Tabla16[[#This Row],[Validación2]]=Tabla16[[#This Row],[Validación1]]</f>
        <v>0</v>
      </c>
    </row>
    <row r="228" spans="1:9" s="12" customFormat="1" x14ac:dyDescent="0.2">
      <c r="A228" s="9">
        <v>1</v>
      </c>
      <c r="B228" s="10">
        <f>'II.Concepto de gasto'!$B$1</f>
        <v>0</v>
      </c>
      <c r="C228" s="19">
        <f>'II.Concepto de gasto'!$B$2</f>
        <v>0</v>
      </c>
      <c r="D228" s="18" t="str">
        <f>'II.Concepto de gasto'!$E$7</f>
        <v>2021</v>
      </c>
      <c r="E228" s="20" t="str">
        <f>'II.Concepto de gasto'!$A$55</f>
        <v>36201 - Difusión de mensajes comerciales para promover la venta de productos o servicios</v>
      </c>
      <c r="F228" s="21">
        <f>'II.Concepto de gasto'!$E$55</f>
        <v>0</v>
      </c>
      <c r="G228" s="21">
        <f t="shared" si="4"/>
        <v>0</v>
      </c>
      <c r="H228" s="21" t="str">
        <f>'II.Concepto de gasto'!$E$8</f>
        <v/>
      </c>
      <c r="I228" s="22" t="b">
        <f>Tabla16[[#This Row],[Validación2]]=Tabla16[[#This Row],[Validación1]]</f>
        <v>0</v>
      </c>
    </row>
    <row r="229" spans="1:9" s="12" customFormat="1" x14ac:dyDescent="0.2">
      <c r="A229" s="9">
        <v>1</v>
      </c>
      <c r="B229" s="10">
        <f>'II.Concepto de gasto'!$B$1</f>
        <v>0</v>
      </c>
      <c r="C229" s="19">
        <f>'II.Concepto de gasto'!$B$2</f>
        <v>0</v>
      </c>
      <c r="D229" s="18" t="str">
        <f>'II.Concepto de gasto'!$E$7</f>
        <v>2021</v>
      </c>
      <c r="E229" s="20" t="str">
        <f>'II.Concepto de gasto'!$A$56</f>
        <v>36901 - Servicios relacionados con monitoreo de información en medios masivos</v>
      </c>
      <c r="F229" s="21">
        <f>'II.Concepto de gasto'!$E$56</f>
        <v>0</v>
      </c>
      <c r="G229" s="21">
        <f t="shared" si="4"/>
        <v>0</v>
      </c>
      <c r="H229" s="21" t="str">
        <f>'II.Concepto de gasto'!$E$8</f>
        <v/>
      </c>
      <c r="I229" s="22" t="b">
        <f>Tabla16[[#This Row],[Validación2]]=Tabla16[[#This Row],[Validación1]]</f>
        <v>0</v>
      </c>
    </row>
    <row r="230" spans="1:9" s="12" customFormat="1" x14ac:dyDescent="0.2">
      <c r="A230" s="9">
        <v>1</v>
      </c>
      <c r="B230" s="10">
        <f>'II.Concepto de gasto'!$B$1</f>
        <v>0</v>
      </c>
      <c r="C230" s="19">
        <f>'II.Concepto de gasto'!$B$2</f>
        <v>0</v>
      </c>
      <c r="D230" s="18" t="str">
        <f>'II.Concepto de gasto'!$E$7</f>
        <v>2021</v>
      </c>
      <c r="E230" s="20" t="str">
        <f>'II.Concepto de gasto'!$A$57</f>
        <v>37301-Pasajes marítimos, lacustres y fluviales para labores en campo y de supervisión</v>
      </c>
      <c r="F230" s="21">
        <f>'II.Concepto de gasto'!$E$57</f>
        <v>0</v>
      </c>
      <c r="G230" s="21">
        <f t="shared" si="4"/>
        <v>0</v>
      </c>
      <c r="H230" s="21" t="str">
        <f>'II.Concepto de gasto'!$E$8</f>
        <v/>
      </c>
      <c r="I230" s="22" t="b">
        <f>Tabla16[[#This Row],[Validación2]]=Tabla16[[#This Row],[Validación1]]</f>
        <v>0</v>
      </c>
    </row>
    <row r="231" spans="1:9" s="12" customFormat="1" x14ac:dyDescent="0.2">
      <c r="A231" s="9">
        <v>1</v>
      </c>
      <c r="B231" s="10">
        <f>'II.Concepto de gasto'!$B$1</f>
        <v>0</v>
      </c>
      <c r="C231" s="19">
        <f>'II.Concepto de gasto'!$B$2</f>
        <v>0</v>
      </c>
      <c r="D231" s="18" t="str">
        <f>'II.Concepto de gasto'!$E$7</f>
        <v>2021</v>
      </c>
      <c r="E231" s="20" t="str">
        <f>'II.Concepto de gasto'!$A$58</f>
        <v>37304-Pasajes marítimos, lacustres y fluviales para servidores públicos de mando en el desempeño de comisiones y funciones oficiales</v>
      </c>
      <c r="F231" s="21">
        <f>'II.Concepto de gasto'!$E$58</f>
        <v>0</v>
      </c>
      <c r="G231" s="21">
        <f t="shared" si="4"/>
        <v>0</v>
      </c>
      <c r="H231" s="21" t="str">
        <f>'II.Concepto de gasto'!$E$8</f>
        <v/>
      </c>
      <c r="I231" s="22" t="b">
        <f>Tabla16[[#This Row],[Validación2]]=Tabla16[[#This Row],[Validación1]]</f>
        <v>0</v>
      </c>
    </row>
    <row r="232" spans="1:9" s="12" customFormat="1" x14ac:dyDescent="0.2">
      <c r="A232" s="9">
        <v>1</v>
      </c>
      <c r="B232" s="10">
        <f>'II.Concepto de gasto'!$B$1</f>
        <v>0</v>
      </c>
      <c r="C232" s="19">
        <f>'II.Concepto de gasto'!$B$2</f>
        <v>0</v>
      </c>
      <c r="D232" s="18" t="str">
        <f>'II.Concepto de gasto'!$E$7</f>
        <v>2021</v>
      </c>
      <c r="E232" s="20" t="str">
        <f>'II.Concepto de gasto'!$A$59</f>
        <v>37801 - Servicios integrales nacionales para servidores públicos en el desempeño de comisiones y funciones oficiales</v>
      </c>
      <c r="F232" s="21">
        <f>'II.Concepto de gasto'!$E$59</f>
        <v>0</v>
      </c>
      <c r="G232" s="21">
        <f t="shared" si="4"/>
        <v>0</v>
      </c>
      <c r="H232" s="21" t="str">
        <f>'II.Concepto de gasto'!$E$8</f>
        <v/>
      </c>
      <c r="I232" s="22" t="b">
        <f>Tabla16[[#This Row],[Validación2]]=Tabla16[[#This Row],[Validación1]]</f>
        <v>0</v>
      </c>
    </row>
    <row r="233" spans="1:9" s="12" customFormat="1" x14ac:dyDescent="0.2">
      <c r="A233" s="9">
        <v>1</v>
      </c>
      <c r="B233" s="10">
        <f>'II.Concepto de gasto'!$B$1</f>
        <v>0</v>
      </c>
      <c r="C233" s="19">
        <f>'II.Concepto de gasto'!$B$2</f>
        <v>0</v>
      </c>
      <c r="D233" s="18" t="str">
        <f>'II.Concepto de gasto'!$E$7</f>
        <v>2021</v>
      </c>
      <c r="E233" s="20" t="str">
        <f>'II.Concepto de gasto'!$A$60</f>
        <v>37802 - Servicios integrales en el extranjero para servidores públicos en el desempeño de comisiones y funciones oficiales</v>
      </c>
      <c r="F233" s="21">
        <f>'II.Concepto de gasto'!$E$60</f>
        <v>0</v>
      </c>
      <c r="G233" s="21">
        <f t="shared" si="4"/>
        <v>0</v>
      </c>
      <c r="H233" s="21" t="str">
        <f>'II.Concepto de gasto'!$E$8</f>
        <v/>
      </c>
      <c r="I233" s="22" t="b">
        <f>Tabla16[[#This Row],[Validación2]]=Tabla16[[#This Row],[Validación1]]</f>
        <v>0</v>
      </c>
    </row>
    <row r="234" spans="1:9" s="12" customFormat="1" x14ac:dyDescent="0.2">
      <c r="A234" s="9">
        <v>1</v>
      </c>
      <c r="B234" s="10">
        <f>'II.Concepto de gasto'!$B$1</f>
        <v>0</v>
      </c>
      <c r="C234" s="19">
        <f>'II.Concepto de gasto'!$B$2</f>
        <v>0</v>
      </c>
      <c r="D234" s="18" t="str">
        <f>'II.Concepto de gasto'!$E$7</f>
        <v>2021</v>
      </c>
      <c r="E234" s="20" t="str">
        <f>'II.Concepto de gasto'!$A$61</f>
        <v>38301 - Congresos y convenciones</v>
      </c>
      <c r="F234" s="21">
        <f>'II.Concepto de gasto'!$E$61</f>
        <v>0</v>
      </c>
      <c r="G234" s="21">
        <f t="shared" si="4"/>
        <v>0</v>
      </c>
      <c r="H234" s="21" t="str">
        <f>'II.Concepto de gasto'!$E$8</f>
        <v/>
      </c>
      <c r="I234" s="22" t="b">
        <f>Tabla16[[#This Row],[Validación2]]=Tabla16[[#This Row],[Validación1]]</f>
        <v>0</v>
      </c>
    </row>
    <row r="235" spans="1:9" s="12" customFormat="1" x14ac:dyDescent="0.2">
      <c r="A235" s="9">
        <v>1</v>
      </c>
      <c r="B235" s="10">
        <f>'II.Concepto de gasto'!$B$1</f>
        <v>0</v>
      </c>
      <c r="C235" s="19">
        <f>'II.Concepto de gasto'!$B$2</f>
        <v>0</v>
      </c>
      <c r="D235" s="18" t="str">
        <f>'II.Concepto de gasto'!$E$7</f>
        <v>2021</v>
      </c>
      <c r="E235" s="20" t="str">
        <f>'II.Concepto de gasto'!$A$62</f>
        <v>38401 – Exposiciones</v>
      </c>
      <c r="F235" s="21">
        <f>'II.Concepto de gasto'!$E$62</f>
        <v>0</v>
      </c>
      <c r="G235" s="21">
        <f t="shared" si="4"/>
        <v>0</v>
      </c>
      <c r="H235" s="21" t="str">
        <f>'II.Concepto de gasto'!$E$8</f>
        <v/>
      </c>
      <c r="I235" s="22" t="b">
        <f>Tabla16[[#This Row],[Validación2]]=Tabla16[[#This Row],[Validación1]]</f>
        <v>0</v>
      </c>
    </row>
    <row r="236" spans="1:9" s="12" customFormat="1" x14ac:dyDescent="0.2">
      <c r="A236" s="9">
        <v>1</v>
      </c>
      <c r="B236" s="10">
        <f>'II.Concepto de gasto'!$B$1</f>
        <v>0</v>
      </c>
      <c r="C236" s="19">
        <f>'II.Concepto de gasto'!$B$2</f>
        <v>0</v>
      </c>
      <c r="D236" s="18" t="str">
        <f>'II.Concepto de gasto'!$E$7</f>
        <v>2021</v>
      </c>
      <c r="E236" s="20" t="str">
        <f>'II.Concepto de gasto'!$A$63</f>
        <v>38501 - Gastos para alimentación de servidores públicos de mando</v>
      </c>
      <c r="F236" s="21">
        <f>'II.Concepto de gasto'!$E$63</f>
        <v>0</v>
      </c>
      <c r="G236" s="21">
        <f t="shared" si="4"/>
        <v>0</v>
      </c>
      <c r="H236" s="21" t="str">
        <f>'II.Concepto de gasto'!$E$8</f>
        <v/>
      </c>
      <c r="I236" s="22" t="b">
        <f>Tabla16[[#This Row],[Validación2]]=Tabla16[[#This Row],[Validación1]]</f>
        <v>0</v>
      </c>
    </row>
    <row r="237" spans="1:9" s="12" customFormat="1" x14ac:dyDescent="0.2">
      <c r="A237" s="9">
        <v>1</v>
      </c>
      <c r="B237" s="10">
        <f>'II.Concepto de gasto'!$B$1</f>
        <v>0</v>
      </c>
      <c r="C237" s="19">
        <f>'II.Concepto de gasto'!$B$2</f>
        <v>0</v>
      </c>
      <c r="D237" s="18" t="str">
        <f>'II.Concepto de gasto'!$E$7</f>
        <v>2021</v>
      </c>
      <c r="E237" s="20" t="str">
        <f>'II.Concepto de gasto'!$A$64</f>
        <v>51101 – Mobiliario</v>
      </c>
      <c r="F237" s="21">
        <f>'II.Concepto de gasto'!$E$64</f>
        <v>0</v>
      </c>
      <c r="G237" s="21">
        <f t="shared" si="4"/>
        <v>0</v>
      </c>
      <c r="H237" s="21" t="str">
        <f>'II.Concepto de gasto'!$E$8</f>
        <v/>
      </c>
      <c r="I237" s="22" t="b">
        <f>Tabla16[[#This Row],[Validación2]]=Tabla16[[#This Row],[Validación1]]</f>
        <v>0</v>
      </c>
    </row>
    <row r="238" spans="1:9" s="12" customFormat="1" x14ac:dyDescent="0.2">
      <c r="A238" s="9">
        <v>1</v>
      </c>
      <c r="B238" s="10">
        <f>'II.Concepto de gasto'!$B$1</f>
        <v>0</v>
      </c>
      <c r="C238" s="19">
        <f>'II.Concepto de gasto'!$B$2</f>
        <v>0</v>
      </c>
      <c r="D238" s="18" t="str">
        <f>'II.Concepto de gasto'!$E$7</f>
        <v>2021</v>
      </c>
      <c r="E238" s="20" t="str">
        <f>'II.Concepto de gasto'!$A$65</f>
        <v>51201 - Muebles, excepto de oficina y estantería</v>
      </c>
      <c r="F238" s="21">
        <f>'II.Concepto de gasto'!$E$65</f>
        <v>0</v>
      </c>
      <c r="G238" s="21">
        <f t="shared" si="4"/>
        <v>0</v>
      </c>
      <c r="H238" s="21" t="str">
        <f>'II.Concepto de gasto'!$E$8</f>
        <v/>
      </c>
      <c r="I238" s="22" t="b">
        <f>Tabla16[[#This Row],[Validación2]]=Tabla16[[#This Row],[Validación1]]</f>
        <v>0</v>
      </c>
    </row>
    <row r="239" spans="1:9" s="12" customFormat="1" x14ac:dyDescent="0.2">
      <c r="A239" s="9">
        <v>1</v>
      </c>
      <c r="B239" s="10">
        <f>'II.Concepto de gasto'!$B$1</f>
        <v>0</v>
      </c>
      <c r="C239" s="19">
        <f>'II.Concepto de gasto'!$B$2</f>
        <v>0</v>
      </c>
      <c r="D239" s="18" t="str">
        <f>'II.Concepto de gasto'!$E$7</f>
        <v>2021</v>
      </c>
      <c r="E239" s="20" t="str">
        <f>'II.Concepto de gasto'!$A$66</f>
        <v>51501 - Bienes informáticos</v>
      </c>
      <c r="F239" s="21">
        <f>'II.Concepto de gasto'!$E$66</f>
        <v>0</v>
      </c>
      <c r="G239" s="21">
        <f t="shared" si="4"/>
        <v>0</v>
      </c>
      <c r="H239" s="21" t="str">
        <f>'II.Concepto de gasto'!$E$8</f>
        <v/>
      </c>
      <c r="I239" s="22" t="b">
        <f>Tabla16[[#This Row],[Validación2]]=Tabla16[[#This Row],[Validación1]]</f>
        <v>0</v>
      </c>
    </row>
    <row r="240" spans="1:9" s="12" customFormat="1" x14ac:dyDescent="0.2">
      <c r="A240" s="9">
        <v>1</v>
      </c>
      <c r="B240" s="10">
        <f>'II.Concepto de gasto'!$B$1</f>
        <v>0</v>
      </c>
      <c r="C240" s="19">
        <f>'II.Concepto de gasto'!$B$2</f>
        <v>0</v>
      </c>
      <c r="D240" s="18" t="str">
        <f>'II.Concepto de gasto'!$E$7</f>
        <v>2021</v>
      </c>
      <c r="E240" s="20" t="str">
        <f>'II.Concepto de gasto'!$A$67</f>
        <v>51901 - Equipo de administración</v>
      </c>
      <c r="F240" s="21">
        <f>'II.Concepto de gasto'!$E$67</f>
        <v>0</v>
      </c>
      <c r="G240" s="21">
        <f t="shared" si="4"/>
        <v>0</v>
      </c>
      <c r="H240" s="21" t="str">
        <f>'II.Concepto de gasto'!$E$8</f>
        <v/>
      </c>
      <c r="I240" s="22" t="b">
        <f>Tabla16[[#This Row],[Validación2]]=Tabla16[[#This Row],[Validación1]]</f>
        <v>0</v>
      </c>
    </row>
    <row r="241" spans="1:9" s="12" customFormat="1" x14ac:dyDescent="0.2">
      <c r="A241" s="9">
        <v>1</v>
      </c>
      <c r="B241" s="10">
        <f>'II.Concepto de gasto'!$B$1</f>
        <v>0</v>
      </c>
      <c r="C241" s="19">
        <f>'II.Concepto de gasto'!$B$2</f>
        <v>0</v>
      </c>
      <c r="D241" s="18" t="str">
        <f>'II.Concepto de gasto'!$E$7</f>
        <v>2021</v>
      </c>
      <c r="E241" s="20" t="str">
        <f>'II.Concepto de gasto'!$A$68</f>
        <v>56501 - Equipos y aparatos de comunicaciones y telecomunicaciones</v>
      </c>
      <c r="F241" s="21">
        <f>'II.Concepto de gasto'!$E$68</f>
        <v>0</v>
      </c>
      <c r="G241" s="21">
        <f t="shared" si="4"/>
        <v>0</v>
      </c>
      <c r="H241" s="21" t="str">
        <f>'II.Concepto de gasto'!$E$8</f>
        <v/>
      </c>
      <c r="I241" s="22" t="b">
        <f>Tabla16[[#This Row],[Validación2]]=Tabla16[[#This Row],[Validación1]]</f>
        <v>0</v>
      </c>
    </row>
    <row r="242" spans="1:9" s="12" customFormat="1" x14ac:dyDescent="0.2">
      <c r="A242" s="9">
        <v>1</v>
      </c>
      <c r="B242" s="10">
        <f>'II.Concepto de gasto'!$B$1</f>
        <v>0</v>
      </c>
      <c r="C242" s="19">
        <f>'II.Concepto de gasto'!$B$2</f>
        <v>0</v>
      </c>
      <c r="D242" s="18" t="str">
        <f>'II.Concepto de gasto'!$F$7</f>
        <v>2022</v>
      </c>
      <c r="E242" s="20" t="str">
        <f>'II.Concepto de gasto'!$A$9</f>
        <v>14403 - Cuotas para el seguro de gastos médicos del personal civil</v>
      </c>
      <c r="F242" s="21">
        <f>'II.Concepto de gasto'!$F$9</f>
        <v>0</v>
      </c>
      <c r="G242" s="21">
        <f>SUM($F$242:$F$301)</f>
        <v>0</v>
      </c>
      <c r="H242" s="21" t="str">
        <f>'II.Concepto de gasto'!$F$8</f>
        <v/>
      </c>
      <c r="I242" s="22" t="b">
        <f>Tabla16[[#This Row],[Validación2]]=Tabla16[[#This Row],[Validación1]]</f>
        <v>0</v>
      </c>
    </row>
    <row r="243" spans="1:9" s="12" customFormat="1" x14ac:dyDescent="0.2">
      <c r="A243" s="9">
        <v>1</v>
      </c>
      <c r="B243" s="10">
        <f>'II.Concepto de gasto'!$B$1</f>
        <v>0</v>
      </c>
      <c r="C243" s="19">
        <f>'II.Concepto de gasto'!$B$2</f>
        <v>0</v>
      </c>
      <c r="D243" s="18" t="str">
        <f>'II.Concepto de gasto'!$F$7</f>
        <v>2022</v>
      </c>
      <c r="E243" s="20" t="str">
        <f>'II.Concepto de gasto'!$A$10</f>
        <v>14404 - Cuotas para el seguro de separación individualizado</v>
      </c>
      <c r="F243" s="21">
        <f>'II.Concepto de gasto'!$F$10</f>
        <v>0</v>
      </c>
      <c r="G243" s="21">
        <f t="shared" ref="G243:G301" si="5">SUM($F$242:$F$301)</f>
        <v>0</v>
      </c>
      <c r="H243" s="21" t="str">
        <f>'II.Concepto de gasto'!$F$8</f>
        <v/>
      </c>
      <c r="I243" s="22" t="b">
        <f>Tabla16[[#This Row],[Validación2]]=Tabla16[[#This Row],[Validación1]]</f>
        <v>0</v>
      </c>
    </row>
    <row r="244" spans="1:9" s="12" customFormat="1" x14ac:dyDescent="0.2">
      <c r="A244" s="9">
        <v>1</v>
      </c>
      <c r="B244" s="10">
        <f>'II.Concepto de gasto'!$B$1</f>
        <v>0</v>
      </c>
      <c r="C244" s="19">
        <f>'II.Concepto de gasto'!$B$2</f>
        <v>0</v>
      </c>
      <c r="D244" s="18" t="str">
        <f>'II.Concepto de gasto'!$F$7</f>
        <v>2022</v>
      </c>
      <c r="E244" s="20" t="str">
        <f>'II.Concepto de gasto'!$A$11</f>
        <v>21101 - Materiales y útiles de oficina</v>
      </c>
      <c r="F244" s="21">
        <f>'II.Concepto de gasto'!$F$11</f>
        <v>0</v>
      </c>
      <c r="G244" s="21">
        <f t="shared" si="5"/>
        <v>0</v>
      </c>
      <c r="H244" s="21" t="str">
        <f>'II.Concepto de gasto'!$F$8</f>
        <v/>
      </c>
      <c r="I244" s="22" t="b">
        <f>Tabla16[[#This Row],[Validación2]]=Tabla16[[#This Row],[Validación1]]</f>
        <v>0</v>
      </c>
    </row>
    <row r="245" spans="1:9" s="12" customFormat="1" x14ac:dyDescent="0.2">
      <c r="A245" s="9">
        <v>1</v>
      </c>
      <c r="B245" s="10">
        <f>'II.Concepto de gasto'!$B$1</f>
        <v>0</v>
      </c>
      <c r="C245" s="19">
        <f>'II.Concepto de gasto'!$B$2</f>
        <v>0</v>
      </c>
      <c r="D245" s="18" t="str">
        <f>'II.Concepto de gasto'!$F$7</f>
        <v>2022</v>
      </c>
      <c r="E245" s="20" t="str">
        <f>'II.Concepto de gasto'!$A$12</f>
        <v>21201 - Materiales y útiles de impresión y reproducción</v>
      </c>
      <c r="F245" s="21">
        <f>'II.Concepto de gasto'!$F$12</f>
        <v>0</v>
      </c>
      <c r="G245" s="21">
        <f t="shared" si="5"/>
        <v>0</v>
      </c>
      <c r="H245" s="21" t="str">
        <f>'II.Concepto de gasto'!$F$8</f>
        <v/>
      </c>
      <c r="I245" s="22" t="b">
        <f>Tabla16[[#This Row],[Validación2]]=Tabla16[[#This Row],[Validación1]]</f>
        <v>0</v>
      </c>
    </row>
    <row r="246" spans="1:9" s="12" customFormat="1" x14ac:dyDescent="0.2">
      <c r="A246" s="9">
        <v>1</v>
      </c>
      <c r="B246" s="10">
        <f>'II.Concepto de gasto'!$B$1</f>
        <v>0</v>
      </c>
      <c r="C246" s="19">
        <f>'II.Concepto de gasto'!$B$2</f>
        <v>0</v>
      </c>
      <c r="D246" s="18" t="str">
        <f>'II.Concepto de gasto'!$F$7</f>
        <v>2022</v>
      </c>
      <c r="E246" s="20" t="str">
        <f>'II.Concepto de gasto'!$A$13</f>
        <v>21401 - Materiales y útiles consumibles para el procesamiento en equipos y bienes informáticos</v>
      </c>
      <c r="F246" s="21">
        <f>'II.Concepto de gasto'!$F$13</f>
        <v>0</v>
      </c>
      <c r="G246" s="21">
        <f t="shared" si="5"/>
        <v>0</v>
      </c>
      <c r="H246" s="21" t="str">
        <f>'II.Concepto de gasto'!$F$8</f>
        <v/>
      </c>
      <c r="I246" s="22" t="b">
        <f>Tabla16[[#This Row],[Validación2]]=Tabla16[[#This Row],[Validación1]]</f>
        <v>0</v>
      </c>
    </row>
    <row r="247" spans="1:9" s="12" customFormat="1" x14ac:dyDescent="0.2">
      <c r="A247" s="9">
        <v>1</v>
      </c>
      <c r="B247" s="10">
        <f>'II.Concepto de gasto'!$B$1</f>
        <v>0</v>
      </c>
      <c r="C247" s="19">
        <f>'II.Concepto de gasto'!$B$2</f>
        <v>0</v>
      </c>
      <c r="D247" s="18" t="str">
        <f>'II.Concepto de gasto'!$F$7</f>
        <v>2022</v>
      </c>
      <c r="E247" s="20" t="str">
        <f>'II.Concepto de gasto'!$A$14</f>
        <v>21501 - Material de apoyo informativo</v>
      </c>
      <c r="F247" s="21">
        <f>'II.Concepto de gasto'!$F$14</f>
        <v>0</v>
      </c>
      <c r="G247" s="21">
        <f t="shared" si="5"/>
        <v>0</v>
      </c>
      <c r="H247" s="21" t="str">
        <f>'II.Concepto de gasto'!$F$8</f>
        <v/>
      </c>
      <c r="I247" s="22" t="b">
        <f>Tabla16[[#This Row],[Validación2]]=Tabla16[[#This Row],[Validación1]]</f>
        <v>0</v>
      </c>
    </row>
    <row r="248" spans="1:9" s="12" customFormat="1" x14ac:dyDescent="0.2">
      <c r="A248" s="9">
        <v>1</v>
      </c>
      <c r="B248" s="10">
        <f>'II.Concepto de gasto'!$B$1</f>
        <v>0</v>
      </c>
      <c r="C248" s="19">
        <f>'II.Concepto de gasto'!$B$2</f>
        <v>0</v>
      </c>
      <c r="D248" s="18" t="str">
        <f>'II.Concepto de gasto'!$F$7</f>
        <v>2022</v>
      </c>
      <c r="E248" s="20" t="str">
        <f>'II.Concepto de gasto'!$A$15</f>
        <v>22102 - Productos alimenticios para personas derivado de la prestación de servicios públicos en unidades de salud, educativas, de readaptación social y otras</v>
      </c>
      <c r="F248" s="21">
        <f>'II.Concepto de gasto'!$F$15</f>
        <v>0</v>
      </c>
      <c r="G248" s="21">
        <f t="shared" si="5"/>
        <v>0</v>
      </c>
      <c r="H248" s="21" t="str">
        <f>'II.Concepto de gasto'!$F$8</f>
        <v/>
      </c>
      <c r="I248" s="22" t="b">
        <f>Tabla16[[#This Row],[Validación2]]=Tabla16[[#This Row],[Validación1]]</f>
        <v>0</v>
      </c>
    </row>
    <row r="249" spans="1:9" s="12" customFormat="1" x14ac:dyDescent="0.2">
      <c r="A249" s="9">
        <v>1</v>
      </c>
      <c r="B249" s="10">
        <f>'II.Concepto de gasto'!$B$1</f>
        <v>0</v>
      </c>
      <c r="C249" s="19">
        <f>'II.Concepto de gasto'!$B$2</f>
        <v>0</v>
      </c>
      <c r="D249" s="18" t="str">
        <f>'II.Concepto de gasto'!$F$7</f>
        <v>2022</v>
      </c>
      <c r="E249" s="20" t="str">
        <f>'II.Concepto de gasto'!$A$16</f>
        <v>22103 - Productos alimenticios para el personal que realiza labores en campo o de supervisión</v>
      </c>
      <c r="F249" s="21">
        <f>'II.Concepto de gasto'!$F$16</f>
        <v>0</v>
      </c>
      <c r="G249" s="21">
        <f t="shared" si="5"/>
        <v>0</v>
      </c>
      <c r="H249" s="21" t="str">
        <f>'II.Concepto de gasto'!$F$8</f>
        <v/>
      </c>
      <c r="I249" s="22" t="b">
        <f>Tabla16[[#This Row],[Validación2]]=Tabla16[[#This Row],[Validación1]]</f>
        <v>0</v>
      </c>
    </row>
    <row r="250" spans="1:9" s="12" customFormat="1" x14ac:dyDescent="0.2">
      <c r="A250" s="9">
        <v>1</v>
      </c>
      <c r="B250" s="10">
        <f>'II.Concepto de gasto'!$B$1</f>
        <v>0</v>
      </c>
      <c r="C250" s="19">
        <f>'II.Concepto de gasto'!$B$2</f>
        <v>0</v>
      </c>
      <c r="D250" s="18" t="str">
        <f>'II.Concepto de gasto'!$F$7</f>
        <v>2022</v>
      </c>
      <c r="E250" s="20" t="str">
        <f>'II.Concepto de gasto'!$A$17</f>
        <v>22104 - Productos alimenticios para el personal en las instalaciones de las dependencias y entidades</v>
      </c>
      <c r="F250" s="21">
        <f>'II.Concepto de gasto'!$F$17</f>
        <v>0</v>
      </c>
      <c r="G250" s="21">
        <f t="shared" si="5"/>
        <v>0</v>
      </c>
      <c r="H250" s="21" t="str">
        <f>'II.Concepto de gasto'!$F$8</f>
        <v/>
      </c>
      <c r="I250" s="22" t="b">
        <f>Tabla16[[#This Row],[Validación2]]=Tabla16[[#This Row],[Validación1]]</f>
        <v>0</v>
      </c>
    </row>
    <row r="251" spans="1:9" s="12" customFormat="1" x14ac:dyDescent="0.2">
      <c r="A251" s="9">
        <v>1</v>
      </c>
      <c r="B251" s="10">
        <f>'II.Concepto de gasto'!$B$1</f>
        <v>0</v>
      </c>
      <c r="C251" s="19">
        <f>'II.Concepto de gasto'!$B$2</f>
        <v>0</v>
      </c>
      <c r="D251" s="18" t="str">
        <f>'II.Concepto de gasto'!$F$7</f>
        <v>2022</v>
      </c>
      <c r="E251" s="20" t="str">
        <f>'II.Concepto de gasto'!$A$18</f>
        <v>22106 - Productos alimenticios para el personal derivado de actividades extraordinarias</v>
      </c>
      <c r="F251" s="21">
        <f>'II.Concepto de gasto'!$F$18</f>
        <v>0</v>
      </c>
      <c r="G251" s="21">
        <f t="shared" si="5"/>
        <v>0</v>
      </c>
      <c r="H251" s="21" t="str">
        <f>'II.Concepto de gasto'!$F$8</f>
        <v/>
      </c>
      <c r="I251" s="22" t="b">
        <f>Tabla16[[#This Row],[Validación2]]=Tabla16[[#This Row],[Validación1]]</f>
        <v>0</v>
      </c>
    </row>
    <row r="252" spans="1:9" s="12" customFormat="1" x14ac:dyDescent="0.2">
      <c r="A252" s="9">
        <v>1</v>
      </c>
      <c r="B252" s="10">
        <f>'II.Concepto de gasto'!$B$1</f>
        <v>0</v>
      </c>
      <c r="C252" s="19">
        <f>'II.Concepto de gasto'!$B$2</f>
        <v>0</v>
      </c>
      <c r="D252" s="18" t="str">
        <f>'II.Concepto de gasto'!$F$7</f>
        <v>2022</v>
      </c>
      <c r="E252" s="20" t="str">
        <f>'II.Concepto de gasto'!$A$19</f>
        <v>26102 - Combustibles, lubricantes y aditivos para vehículos terrestres, aéreos, marítimos, lacustres y fluviales destinados a servicios públicos y la operación de programas públicos</v>
      </c>
      <c r="F252" s="21">
        <f>'II.Concepto de gasto'!$F$19</f>
        <v>0</v>
      </c>
      <c r="G252" s="21">
        <f t="shared" si="5"/>
        <v>0</v>
      </c>
      <c r="H252" s="21" t="str">
        <f>'II.Concepto de gasto'!$F$8</f>
        <v/>
      </c>
      <c r="I252" s="22" t="b">
        <f>Tabla16[[#This Row],[Validación2]]=Tabla16[[#This Row],[Validación1]]</f>
        <v>0</v>
      </c>
    </row>
    <row r="253" spans="1:9" s="12" customFormat="1" x14ac:dyDescent="0.2">
      <c r="A253" s="9">
        <v>1</v>
      </c>
      <c r="B253" s="10">
        <f>'II.Concepto de gasto'!$B$1</f>
        <v>0</v>
      </c>
      <c r="C253" s="19">
        <f>'II.Concepto de gasto'!$B$2</f>
        <v>0</v>
      </c>
      <c r="D253" s="18" t="str">
        <f>'II.Concepto de gasto'!$F$7</f>
        <v>2022</v>
      </c>
      <c r="E253" s="20" t="str">
        <f>'II.Concepto de gasto'!$A$20</f>
        <v>26103 - Combustibles, lubricantes y aditivos para vehículos terrestres, aéreos, marítimos, lacustres y fluviales destinados a servicios administrativos</v>
      </c>
      <c r="F253" s="21">
        <f>'II.Concepto de gasto'!$F$20</f>
        <v>0</v>
      </c>
      <c r="G253" s="21">
        <f t="shared" si="5"/>
        <v>0</v>
      </c>
      <c r="H253" s="21" t="str">
        <f>'II.Concepto de gasto'!$F$8</f>
        <v/>
      </c>
      <c r="I253" s="22" t="b">
        <f>Tabla16[[#This Row],[Validación2]]=Tabla16[[#This Row],[Validación1]]</f>
        <v>0</v>
      </c>
    </row>
    <row r="254" spans="1:9" s="12" customFormat="1" x14ac:dyDescent="0.2">
      <c r="A254" s="9">
        <v>1</v>
      </c>
      <c r="B254" s="10">
        <f>'II.Concepto de gasto'!$B$1</f>
        <v>0</v>
      </c>
      <c r="C254" s="19">
        <f>'II.Concepto de gasto'!$B$2</f>
        <v>0</v>
      </c>
      <c r="D254" s="18" t="str">
        <f>'II.Concepto de gasto'!$F$7</f>
        <v>2022</v>
      </c>
      <c r="E254" s="20" t="str">
        <f>'II.Concepto de gasto'!$A$21</f>
        <v>26104 - Combustibles, lubricantes y aditivos para vehículos terrestres, aéreos, marítimos, lacustres y fluviales asignados a servidores públicos</v>
      </c>
      <c r="F254" s="21">
        <f>'II.Concepto de gasto'!$F$21</f>
        <v>0</v>
      </c>
      <c r="G254" s="21">
        <f t="shared" si="5"/>
        <v>0</v>
      </c>
      <c r="H254" s="21" t="str">
        <f>'II.Concepto de gasto'!$F$8</f>
        <v/>
      </c>
      <c r="I254" s="22" t="b">
        <f>Tabla16[[#This Row],[Validación2]]=Tabla16[[#This Row],[Validación1]]</f>
        <v>0</v>
      </c>
    </row>
    <row r="255" spans="1:9" s="12" customFormat="1" x14ac:dyDescent="0.2">
      <c r="A255" s="9">
        <v>1</v>
      </c>
      <c r="B255" s="10">
        <f>'II.Concepto de gasto'!$B$1</f>
        <v>0</v>
      </c>
      <c r="C255" s="19">
        <f>'II.Concepto de gasto'!$B$2</f>
        <v>0</v>
      </c>
      <c r="D255" s="18" t="str">
        <f>'II.Concepto de gasto'!$F$7</f>
        <v>2022</v>
      </c>
      <c r="E255" s="20" t="str">
        <f>'II.Concepto de gasto'!$A$22</f>
        <v>26105 - Combustibles, lubricantes y aditivos para maquinaria, equipo de producción y servicios administrativos</v>
      </c>
      <c r="F255" s="21">
        <f>'II.Concepto de gasto'!$F$22</f>
        <v>0</v>
      </c>
      <c r="G255" s="21">
        <f t="shared" si="5"/>
        <v>0</v>
      </c>
      <c r="H255" s="21" t="str">
        <f>'II.Concepto de gasto'!$F$8</f>
        <v/>
      </c>
      <c r="I255" s="22" t="b">
        <f>Tabla16[[#This Row],[Validación2]]=Tabla16[[#This Row],[Validación1]]</f>
        <v>0</v>
      </c>
    </row>
    <row r="256" spans="1:9" s="12" customFormat="1" x14ac:dyDescent="0.2">
      <c r="A256" s="9">
        <v>1</v>
      </c>
      <c r="B256" s="10">
        <f>'II.Concepto de gasto'!$B$1</f>
        <v>0</v>
      </c>
      <c r="C256" s="19">
        <f>'II.Concepto de gasto'!$B$2</f>
        <v>0</v>
      </c>
      <c r="D256" s="18" t="str">
        <f>'II.Concepto de gasto'!$F$7</f>
        <v>2022</v>
      </c>
      <c r="E256" s="20" t="str">
        <f>'II.Concepto de gasto'!$A$23</f>
        <v>31201 Servicios de gas</v>
      </c>
      <c r="F256" s="21">
        <f>'II.Concepto de gasto'!$F$23</f>
        <v>0</v>
      </c>
      <c r="G256" s="21">
        <f t="shared" si="5"/>
        <v>0</v>
      </c>
      <c r="H256" s="21" t="str">
        <f>'II.Concepto de gasto'!$F$8</f>
        <v/>
      </c>
      <c r="I256" s="22" t="b">
        <f>Tabla16[[#This Row],[Validación2]]=Tabla16[[#This Row],[Validación1]]</f>
        <v>0</v>
      </c>
    </row>
    <row r="257" spans="1:9" s="12" customFormat="1" x14ac:dyDescent="0.2">
      <c r="A257" s="9">
        <v>1</v>
      </c>
      <c r="B257" s="10">
        <f>'II.Concepto de gasto'!$B$1</f>
        <v>0</v>
      </c>
      <c r="C257" s="19">
        <f>'II.Concepto de gasto'!$B$2</f>
        <v>0</v>
      </c>
      <c r="D257" s="18" t="str">
        <f>'II.Concepto de gasto'!$F$7</f>
        <v>2022</v>
      </c>
      <c r="E257" s="20" t="str">
        <f>'II.Concepto de gasto'!$A$24</f>
        <v>31301 Servicios de agua</v>
      </c>
      <c r="F257" s="21">
        <f>'II.Concepto de gasto'!$F$24</f>
        <v>0</v>
      </c>
      <c r="G257" s="21">
        <f t="shared" si="5"/>
        <v>0</v>
      </c>
      <c r="H257" s="21" t="str">
        <f>'II.Concepto de gasto'!$F$8</f>
        <v/>
      </c>
      <c r="I257" s="22" t="b">
        <f>Tabla16[[#This Row],[Validación2]]=Tabla16[[#This Row],[Validación1]]</f>
        <v>0</v>
      </c>
    </row>
    <row r="258" spans="1:9" s="12" customFormat="1" x14ac:dyDescent="0.2">
      <c r="A258" s="9">
        <v>1</v>
      </c>
      <c r="B258" s="10">
        <f>'II.Concepto de gasto'!$B$1</f>
        <v>0</v>
      </c>
      <c r="C258" s="19">
        <f>'II.Concepto de gasto'!$B$2</f>
        <v>0</v>
      </c>
      <c r="D258" s="18" t="str">
        <f>'II.Concepto de gasto'!$F$7</f>
        <v>2022</v>
      </c>
      <c r="E258" s="20" t="str">
        <f>'II.Concepto de gasto'!$A$25</f>
        <v>31401 - Servicio telefónico convencional</v>
      </c>
      <c r="F258" s="21">
        <f>'II.Concepto de gasto'!$F$25</f>
        <v>0</v>
      </c>
      <c r="G258" s="21">
        <f t="shared" si="5"/>
        <v>0</v>
      </c>
      <c r="H258" s="21" t="str">
        <f>'II.Concepto de gasto'!$F$8</f>
        <v/>
      </c>
      <c r="I258" s="22" t="b">
        <f>Tabla16[[#This Row],[Validación2]]=Tabla16[[#This Row],[Validación1]]</f>
        <v>0</v>
      </c>
    </row>
    <row r="259" spans="1:9" s="12" customFormat="1" x14ac:dyDescent="0.2">
      <c r="A259" s="9">
        <v>1</v>
      </c>
      <c r="B259" s="10">
        <f>'II.Concepto de gasto'!$B$1</f>
        <v>0</v>
      </c>
      <c r="C259" s="19">
        <f>'II.Concepto de gasto'!$B$2</f>
        <v>0</v>
      </c>
      <c r="D259" s="18" t="str">
        <f>'II.Concepto de gasto'!$F$7</f>
        <v>2022</v>
      </c>
      <c r="E259" s="20" t="str">
        <f>'II.Concepto de gasto'!$A$26</f>
        <v>31501 - Servicio de telefonía celular</v>
      </c>
      <c r="F259" s="21">
        <f>'II.Concepto de gasto'!$F$26</f>
        <v>0</v>
      </c>
      <c r="G259" s="21">
        <f t="shared" si="5"/>
        <v>0</v>
      </c>
      <c r="H259" s="21" t="str">
        <f>'II.Concepto de gasto'!$F$8</f>
        <v/>
      </c>
      <c r="I259" s="22" t="b">
        <f>Tabla16[[#This Row],[Validación2]]=Tabla16[[#This Row],[Validación1]]</f>
        <v>0</v>
      </c>
    </row>
    <row r="260" spans="1:9" s="12" customFormat="1" x14ac:dyDescent="0.2">
      <c r="A260" s="9">
        <v>1</v>
      </c>
      <c r="B260" s="10">
        <f>'II.Concepto de gasto'!$B$1</f>
        <v>0</v>
      </c>
      <c r="C260" s="19">
        <f>'II.Concepto de gasto'!$B$2</f>
        <v>0</v>
      </c>
      <c r="D260" s="18" t="str">
        <f>'II.Concepto de gasto'!$F$7</f>
        <v>2022</v>
      </c>
      <c r="E260" s="20" t="str">
        <f>'II.Concepto de gasto'!$A$27</f>
        <v>31601 Servicio de radiolocalización</v>
      </c>
      <c r="F260" s="21">
        <f>'II.Concepto de gasto'!$F$27</f>
        <v>0</v>
      </c>
      <c r="G260" s="21">
        <f t="shared" si="5"/>
        <v>0</v>
      </c>
      <c r="H260" s="21" t="str">
        <f>'II.Concepto de gasto'!$F$8</f>
        <v/>
      </c>
      <c r="I260" s="22" t="b">
        <f>Tabla16[[#This Row],[Validación2]]=Tabla16[[#This Row],[Validación1]]</f>
        <v>0</v>
      </c>
    </row>
    <row r="261" spans="1:9" s="12" customFormat="1" x14ac:dyDescent="0.2">
      <c r="A261" s="9">
        <v>1</v>
      </c>
      <c r="B261" s="10">
        <f>'II.Concepto de gasto'!$B$1</f>
        <v>0</v>
      </c>
      <c r="C261" s="19">
        <f>'II.Concepto de gasto'!$B$2</f>
        <v>0</v>
      </c>
      <c r="D261" s="18" t="str">
        <f>'II.Concepto de gasto'!$F$7</f>
        <v>2022</v>
      </c>
      <c r="E261" s="20" t="str">
        <f>'II.Concepto de gasto'!$A$28</f>
        <v>31602 Servicios de telecomunicaciones</v>
      </c>
      <c r="F261" s="21">
        <f>'II.Concepto de gasto'!$F$28</f>
        <v>0</v>
      </c>
      <c r="G261" s="21">
        <f t="shared" si="5"/>
        <v>0</v>
      </c>
      <c r="H261" s="21" t="str">
        <f>'II.Concepto de gasto'!$F$8</f>
        <v/>
      </c>
      <c r="I261" s="22" t="b">
        <f>Tabla16[[#This Row],[Validación2]]=Tabla16[[#This Row],[Validación1]]</f>
        <v>0</v>
      </c>
    </row>
    <row r="262" spans="1:9" s="12" customFormat="1" x14ac:dyDescent="0.2">
      <c r="A262" s="9">
        <v>1</v>
      </c>
      <c r="B262" s="10">
        <f>'II.Concepto de gasto'!$B$1</f>
        <v>0</v>
      </c>
      <c r="C262" s="19">
        <f>'II.Concepto de gasto'!$B$2</f>
        <v>0</v>
      </c>
      <c r="D262" s="18" t="str">
        <f>'II.Concepto de gasto'!$F$7</f>
        <v>2022</v>
      </c>
      <c r="E262" s="20" t="str">
        <f>'II.Concepto de gasto'!$A$29</f>
        <v>31603 Servicios de internet</v>
      </c>
      <c r="F262" s="21">
        <f>'II.Concepto de gasto'!$F$29</f>
        <v>0</v>
      </c>
      <c r="G262" s="21">
        <f t="shared" si="5"/>
        <v>0</v>
      </c>
      <c r="H262" s="21" t="str">
        <f>'II.Concepto de gasto'!$F$8</f>
        <v/>
      </c>
      <c r="I262" s="22" t="b">
        <f>Tabla16[[#This Row],[Validación2]]=Tabla16[[#This Row],[Validación1]]</f>
        <v>0</v>
      </c>
    </row>
    <row r="263" spans="1:9" s="12" customFormat="1" x14ac:dyDescent="0.2">
      <c r="A263" s="9">
        <v>1</v>
      </c>
      <c r="B263" s="10">
        <f>'II.Concepto de gasto'!$B$1</f>
        <v>0</v>
      </c>
      <c r="C263" s="19">
        <f>'II.Concepto de gasto'!$B$2</f>
        <v>0</v>
      </c>
      <c r="D263" s="18" t="str">
        <f>'II.Concepto de gasto'!$F$7</f>
        <v>2022</v>
      </c>
      <c r="E263" s="20" t="str">
        <f>'II.Concepto de gasto'!$A$30</f>
        <v>31701 Servicio de conducción de señales analógicas y digitales</v>
      </c>
      <c r="F263" s="21">
        <f>'II.Concepto de gasto'!$F$30</f>
        <v>0</v>
      </c>
      <c r="G263" s="21">
        <f t="shared" si="5"/>
        <v>0</v>
      </c>
      <c r="H263" s="21" t="str">
        <f>'II.Concepto de gasto'!$F$8</f>
        <v/>
      </c>
      <c r="I263" s="22" t="b">
        <f>Tabla16[[#This Row],[Validación2]]=Tabla16[[#This Row],[Validación1]]</f>
        <v>0</v>
      </c>
    </row>
    <row r="264" spans="1:9" s="12" customFormat="1" x14ac:dyDescent="0.2">
      <c r="A264" s="9">
        <v>1</v>
      </c>
      <c r="B264" s="10">
        <f>'II.Concepto de gasto'!$B$1</f>
        <v>0</v>
      </c>
      <c r="C264" s="19">
        <f>'II.Concepto de gasto'!$B$2</f>
        <v>0</v>
      </c>
      <c r="D264" s="18" t="str">
        <f>'II.Concepto de gasto'!$F$7</f>
        <v>2022</v>
      </c>
      <c r="E264" s="20" t="str">
        <f>'II.Concepto de gasto'!$A$31</f>
        <v>31801 Servicio postal</v>
      </c>
      <c r="F264" s="21">
        <f>'II.Concepto de gasto'!$F$31</f>
        <v>0</v>
      </c>
      <c r="G264" s="21">
        <f t="shared" si="5"/>
        <v>0</v>
      </c>
      <c r="H264" s="21" t="str">
        <f>'II.Concepto de gasto'!$F$8</f>
        <v/>
      </c>
      <c r="I264" s="22" t="b">
        <f>Tabla16[[#This Row],[Validación2]]=Tabla16[[#This Row],[Validación1]]</f>
        <v>0</v>
      </c>
    </row>
    <row r="265" spans="1:9" s="12" customFormat="1" x14ac:dyDescent="0.2">
      <c r="A265" s="9">
        <v>1</v>
      </c>
      <c r="B265" s="10">
        <f>'II.Concepto de gasto'!$B$1</f>
        <v>0</v>
      </c>
      <c r="C265" s="19">
        <f>'II.Concepto de gasto'!$B$2</f>
        <v>0</v>
      </c>
      <c r="D265" s="18" t="str">
        <f>'II.Concepto de gasto'!$F$7</f>
        <v>2022</v>
      </c>
      <c r="E265" s="20" t="str">
        <f>'II.Concepto de gasto'!$A$32</f>
        <v>31802 Servicio telegráfico</v>
      </c>
      <c r="F265" s="21">
        <f>'II.Concepto de gasto'!$F$32</f>
        <v>0</v>
      </c>
      <c r="G265" s="21">
        <f t="shared" si="5"/>
        <v>0</v>
      </c>
      <c r="H265" s="21" t="str">
        <f>'II.Concepto de gasto'!$F$8</f>
        <v/>
      </c>
      <c r="I265" s="22" t="b">
        <f>Tabla16[[#This Row],[Validación2]]=Tabla16[[#This Row],[Validación1]]</f>
        <v>0</v>
      </c>
    </row>
    <row r="266" spans="1:9" s="12" customFormat="1" x14ac:dyDescent="0.2">
      <c r="A266" s="9">
        <v>1</v>
      </c>
      <c r="B266" s="10">
        <f>'II.Concepto de gasto'!$B$1</f>
        <v>0</v>
      </c>
      <c r="C266" s="19">
        <f>'II.Concepto de gasto'!$B$2</f>
        <v>0</v>
      </c>
      <c r="D266" s="18" t="str">
        <f>'II.Concepto de gasto'!$F$7</f>
        <v>2022</v>
      </c>
      <c r="E266" s="20" t="str">
        <f>'II.Concepto de gasto'!$A$33</f>
        <v>31901 Servicios integrales de telecomunicación</v>
      </c>
      <c r="F266" s="21">
        <f>'II.Concepto de gasto'!$F$33</f>
        <v>0</v>
      </c>
      <c r="G266" s="21">
        <f t="shared" si="5"/>
        <v>0</v>
      </c>
      <c r="H266" s="21" t="str">
        <f>'II.Concepto de gasto'!$F$8</f>
        <v/>
      </c>
      <c r="I266" s="22" t="b">
        <f>Tabla16[[#This Row],[Validación2]]=Tabla16[[#This Row],[Validación1]]</f>
        <v>0</v>
      </c>
    </row>
    <row r="267" spans="1:9" s="12" customFormat="1" x14ac:dyDescent="0.2">
      <c r="A267" s="9">
        <v>1</v>
      </c>
      <c r="B267" s="10">
        <f>'II.Concepto de gasto'!$B$1</f>
        <v>0</v>
      </c>
      <c r="C267" s="19">
        <f>'II.Concepto de gasto'!$B$2</f>
        <v>0</v>
      </c>
      <c r="D267" s="18" t="str">
        <f>'II.Concepto de gasto'!$F$7</f>
        <v>2022</v>
      </c>
      <c r="E267" s="20" t="str">
        <f>'II.Concepto de gasto'!$A$34</f>
        <v>31902 Contratación de otros servicios</v>
      </c>
      <c r="F267" s="21">
        <f>'II.Concepto de gasto'!$F$34</f>
        <v>0</v>
      </c>
      <c r="G267" s="21">
        <f t="shared" si="5"/>
        <v>0</v>
      </c>
      <c r="H267" s="21" t="str">
        <f>'II.Concepto de gasto'!$F$8</f>
        <v/>
      </c>
      <c r="I267" s="22" t="b">
        <f>Tabla16[[#This Row],[Validación2]]=Tabla16[[#This Row],[Validación1]]</f>
        <v>0</v>
      </c>
    </row>
    <row r="268" spans="1:9" s="12" customFormat="1" x14ac:dyDescent="0.2">
      <c r="A268" s="9">
        <v>1</v>
      </c>
      <c r="B268" s="10">
        <f>'II.Concepto de gasto'!$B$1</f>
        <v>0</v>
      </c>
      <c r="C268" s="19">
        <f>'II.Concepto de gasto'!$B$2</f>
        <v>0</v>
      </c>
      <c r="D268" s="18" t="str">
        <f>'II.Concepto de gasto'!$F$7</f>
        <v>2022</v>
      </c>
      <c r="E268" s="20" t="str">
        <f>'II.Concepto de gasto'!$A$35</f>
        <v>31904 Servicios integrales de infraestructura de cómputo</v>
      </c>
      <c r="F268" s="21">
        <f>'II.Concepto de gasto'!$F$35</f>
        <v>0</v>
      </c>
      <c r="G268" s="21">
        <f t="shared" si="5"/>
        <v>0</v>
      </c>
      <c r="H268" s="21" t="str">
        <f>'II.Concepto de gasto'!$F$8</f>
        <v/>
      </c>
      <c r="I268" s="22" t="b">
        <f>Tabla16[[#This Row],[Validación2]]=Tabla16[[#This Row],[Validación1]]</f>
        <v>0</v>
      </c>
    </row>
    <row r="269" spans="1:9" s="12" customFormat="1" x14ac:dyDescent="0.2">
      <c r="A269" s="9">
        <v>1</v>
      </c>
      <c r="B269" s="10">
        <f>'II.Concepto de gasto'!$B$1</f>
        <v>0</v>
      </c>
      <c r="C269" s="19">
        <f>'II.Concepto de gasto'!$B$2</f>
        <v>0</v>
      </c>
      <c r="D269" s="18" t="str">
        <f>'II.Concepto de gasto'!$F$7</f>
        <v>2022</v>
      </c>
      <c r="E269" s="20" t="str">
        <f>'II.Concepto de gasto'!$A$36</f>
        <v>32101 - Arrendamiento de terrenos</v>
      </c>
      <c r="F269" s="21">
        <f>'II.Concepto de gasto'!$F$36</f>
        <v>0</v>
      </c>
      <c r="G269" s="21">
        <f t="shared" si="5"/>
        <v>0</v>
      </c>
      <c r="H269" s="21" t="str">
        <f>'II.Concepto de gasto'!$F$8</f>
        <v/>
      </c>
      <c r="I269" s="22" t="b">
        <f>Tabla16[[#This Row],[Validación2]]=Tabla16[[#This Row],[Validación1]]</f>
        <v>0</v>
      </c>
    </row>
    <row r="270" spans="1:9" s="12" customFormat="1" x14ac:dyDescent="0.2">
      <c r="A270" s="9">
        <v>1</v>
      </c>
      <c r="B270" s="10">
        <f>'II.Concepto de gasto'!$B$1</f>
        <v>0</v>
      </c>
      <c r="C270" s="19">
        <f>'II.Concepto de gasto'!$B$2</f>
        <v>0</v>
      </c>
      <c r="D270" s="18" t="str">
        <f>'II.Concepto de gasto'!$F$7</f>
        <v>2022</v>
      </c>
      <c r="E270" s="20" t="str">
        <f>'II.Concepto de gasto'!$A$37</f>
        <v>32201 - Arrendamiento de edificios y locales</v>
      </c>
      <c r="F270" s="21">
        <f>'II.Concepto de gasto'!$F$37</f>
        <v>0</v>
      </c>
      <c r="G270" s="21">
        <f t="shared" si="5"/>
        <v>0</v>
      </c>
      <c r="H270" s="21" t="str">
        <f>'II.Concepto de gasto'!$F$8</f>
        <v/>
      </c>
      <c r="I270" s="22" t="b">
        <f>Tabla16[[#This Row],[Validación2]]=Tabla16[[#This Row],[Validación1]]</f>
        <v>0</v>
      </c>
    </row>
    <row r="271" spans="1:9" s="12" customFormat="1" x14ac:dyDescent="0.2">
      <c r="A271" s="9">
        <v>1</v>
      </c>
      <c r="B271" s="10">
        <f>'II.Concepto de gasto'!$B$1</f>
        <v>0</v>
      </c>
      <c r="C271" s="19">
        <f>'II.Concepto de gasto'!$B$2</f>
        <v>0</v>
      </c>
      <c r="D271" s="18" t="str">
        <f>'II.Concepto de gasto'!$F$7</f>
        <v>2022</v>
      </c>
      <c r="E271" s="20" t="str">
        <f>'II.Concepto de gasto'!$A$38</f>
        <v>32301 - Arrendamiento de equipo y bienes informáticos</v>
      </c>
      <c r="F271" s="21">
        <f>'II.Concepto de gasto'!$F$38</f>
        <v>0</v>
      </c>
      <c r="G271" s="21">
        <f t="shared" si="5"/>
        <v>0</v>
      </c>
      <c r="H271" s="21" t="str">
        <f>'II.Concepto de gasto'!$F$8</f>
        <v/>
      </c>
      <c r="I271" s="22" t="b">
        <f>Tabla16[[#This Row],[Validación2]]=Tabla16[[#This Row],[Validación1]]</f>
        <v>0</v>
      </c>
    </row>
    <row r="272" spans="1:9" s="12" customFormat="1" x14ac:dyDescent="0.2">
      <c r="A272" s="9">
        <v>1</v>
      </c>
      <c r="B272" s="10">
        <f>'II.Concepto de gasto'!$B$1</f>
        <v>0</v>
      </c>
      <c r="C272" s="19">
        <f>'II.Concepto de gasto'!$B$2</f>
        <v>0</v>
      </c>
      <c r="D272" s="18" t="str">
        <f>'II.Concepto de gasto'!$F$7</f>
        <v>2022</v>
      </c>
      <c r="E272" s="20" t="str">
        <f>'II.Concepto de gasto'!$A$39</f>
        <v>32302 - Arrendamiento de mobiliario</v>
      </c>
      <c r="F272" s="21">
        <f>'II.Concepto de gasto'!$F$39</f>
        <v>0</v>
      </c>
      <c r="G272" s="21">
        <f t="shared" si="5"/>
        <v>0</v>
      </c>
      <c r="H272" s="21" t="str">
        <f>'II.Concepto de gasto'!$F$8</f>
        <v/>
      </c>
      <c r="I272" s="22" t="b">
        <f>Tabla16[[#This Row],[Validación2]]=Tabla16[[#This Row],[Validación1]]</f>
        <v>0</v>
      </c>
    </row>
    <row r="273" spans="1:9" s="12" customFormat="1" x14ac:dyDescent="0.2">
      <c r="A273" s="9">
        <v>1</v>
      </c>
      <c r="B273" s="10">
        <f>'II.Concepto de gasto'!$B$1</f>
        <v>0</v>
      </c>
      <c r="C273" s="19">
        <f>'II.Concepto de gasto'!$B$2</f>
        <v>0</v>
      </c>
      <c r="D273" s="18" t="str">
        <f>'II.Concepto de gasto'!$F$7</f>
        <v>2022</v>
      </c>
      <c r="E273" s="20" t="str">
        <f>'II.Concepto de gasto'!$A$40</f>
        <v>32303 - Arrendamiento de equipo de telecomunicaciones</v>
      </c>
      <c r="F273" s="21">
        <f>'II.Concepto de gasto'!$F$40</f>
        <v>0</v>
      </c>
      <c r="G273" s="21">
        <f t="shared" si="5"/>
        <v>0</v>
      </c>
      <c r="H273" s="21" t="str">
        <f>'II.Concepto de gasto'!$F$8</f>
        <v/>
      </c>
      <c r="I273" s="22" t="b">
        <f>Tabla16[[#This Row],[Validación2]]=Tabla16[[#This Row],[Validación1]]</f>
        <v>0</v>
      </c>
    </row>
    <row r="274" spans="1:9" s="12" customFormat="1" x14ac:dyDescent="0.2">
      <c r="A274" s="9">
        <v>1</v>
      </c>
      <c r="B274" s="10">
        <f>'II.Concepto de gasto'!$B$1</f>
        <v>0</v>
      </c>
      <c r="C274" s="19">
        <f>'II.Concepto de gasto'!$B$2</f>
        <v>0</v>
      </c>
      <c r="D274" s="18" t="str">
        <f>'II.Concepto de gasto'!$F$7</f>
        <v>2022</v>
      </c>
      <c r="E274" s="20" t="str">
        <f>'II.Concepto de gasto'!$A$41</f>
        <v>32502 - Arrendamiento de vehículos terrestres, aéreos, marítimos, lacustres y fluviales para servicios públicos y la operación de programas públicos</v>
      </c>
      <c r="F274" s="21">
        <f>'II.Concepto de gasto'!$F$41</f>
        <v>0</v>
      </c>
      <c r="G274" s="21">
        <f t="shared" si="5"/>
        <v>0</v>
      </c>
      <c r="H274" s="21" t="str">
        <f>'II.Concepto de gasto'!$F$8</f>
        <v/>
      </c>
      <c r="I274" s="22" t="b">
        <f>Tabla16[[#This Row],[Validación2]]=Tabla16[[#This Row],[Validación1]]</f>
        <v>0</v>
      </c>
    </row>
    <row r="275" spans="1:9" s="12" customFormat="1" x14ac:dyDescent="0.2">
      <c r="A275" s="9">
        <v>1</v>
      </c>
      <c r="B275" s="10">
        <f>'II.Concepto de gasto'!$B$1</f>
        <v>0</v>
      </c>
      <c r="C275" s="19">
        <f>'II.Concepto de gasto'!$B$2</f>
        <v>0</v>
      </c>
      <c r="D275" s="18" t="str">
        <f>'II.Concepto de gasto'!$F$7</f>
        <v>2022</v>
      </c>
      <c r="E275" s="20" t="str">
        <f>'II.Concepto de gasto'!$A$42</f>
        <v>32503 - Arrendamiento de vehículos terrestres, aéreos, marítimos, lacustres y fluviales para servicios administrativos</v>
      </c>
      <c r="F275" s="21">
        <f>'II.Concepto de gasto'!$F$42</f>
        <v>0</v>
      </c>
      <c r="G275" s="21">
        <f t="shared" si="5"/>
        <v>0</v>
      </c>
      <c r="H275" s="21" t="str">
        <f>'II.Concepto de gasto'!$F$8</f>
        <v/>
      </c>
      <c r="I275" s="22" t="b">
        <f>Tabla16[[#This Row],[Validación2]]=Tabla16[[#This Row],[Validación1]]</f>
        <v>0</v>
      </c>
    </row>
    <row r="276" spans="1:9" s="12" customFormat="1" x14ac:dyDescent="0.2">
      <c r="A276" s="9">
        <v>1</v>
      </c>
      <c r="B276" s="10">
        <f>'II.Concepto de gasto'!$B$1</f>
        <v>0</v>
      </c>
      <c r="C276" s="19">
        <f>'II.Concepto de gasto'!$B$2</f>
        <v>0</v>
      </c>
      <c r="D276" s="18" t="str">
        <f>'II.Concepto de gasto'!$F$7</f>
        <v>2022</v>
      </c>
      <c r="E276" s="20" t="str">
        <f>'II.Concepto de gasto'!$A$43</f>
        <v>32505 - Arrendamiento de vehículos terrestres, aéreos, marítimos, lacustres y fluviales para servidores públicos</v>
      </c>
      <c r="F276" s="21">
        <f>'II.Concepto de gasto'!$F$43</f>
        <v>0</v>
      </c>
      <c r="G276" s="21">
        <f t="shared" si="5"/>
        <v>0</v>
      </c>
      <c r="H276" s="21" t="str">
        <f>'II.Concepto de gasto'!$F$8</f>
        <v/>
      </c>
      <c r="I276" s="22" t="b">
        <f>Tabla16[[#This Row],[Validación2]]=Tabla16[[#This Row],[Validación1]]</f>
        <v>0</v>
      </c>
    </row>
    <row r="277" spans="1:9" s="12" customFormat="1" x14ac:dyDescent="0.2">
      <c r="A277" s="9">
        <v>1</v>
      </c>
      <c r="B277" s="10">
        <f>'II.Concepto de gasto'!$B$1</f>
        <v>0</v>
      </c>
      <c r="C277" s="19">
        <f>'II.Concepto de gasto'!$B$2</f>
        <v>0</v>
      </c>
      <c r="D277" s="18" t="str">
        <f>'II.Concepto de gasto'!$F$7</f>
        <v>2022</v>
      </c>
      <c r="E277" s="20" t="str">
        <f>'II.Concepto de gasto'!$A$44</f>
        <v>32601 - Arrendamiento de maquinaria y equipo</v>
      </c>
      <c r="F277" s="21">
        <f>'II.Concepto de gasto'!$F$44</f>
        <v>0</v>
      </c>
      <c r="G277" s="21">
        <f t="shared" si="5"/>
        <v>0</v>
      </c>
      <c r="H277" s="21" t="str">
        <f>'II.Concepto de gasto'!$F$8</f>
        <v/>
      </c>
      <c r="I277" s="22" t="b">
        <f>Tabla16[[#This Row],[Validación2]]=Tabla16[[#This Row],[Validación1]]</f>
        <v>0</v>
      </c>
    </row>
    <row r="278" spans="1:9" s="12" customFormat="1" x14ac:dyDescent="0.2">
      <c r="A278" s="9">
        <v>1</v>
      </c>
      <c r="B278" s="10">
        <f>'II.Concepto de gasto'!$B$1</f>
        <v>0</v>
      </c>
      <c r="C278" s="19">
        <f>'II.Concepto de gasto'!$B$2</f>
        <v>0</v>
      </c>
      <c r="D278" s="18" t="str">
        <f>'II.Concepto de gasto'!$F$7</f>
        <v>2022</v>
      </c>
      <c r="E278" s="20" t="str">
        <f>'II.Concepto de gasto'!$A$45</f>
        <v>32903 - Otros Arrendamientos</v>
      </c>
      <c r="F278" s="21">
        <f>'II.Concepto de gasto'!$F$45</f>
        <v>0</v>
      </c>
      <c r="G278" s="21">
        <f t="shared" si="5"/>
        <v>0</v>
      </c>
      <c r="H278" s="21" t="str">
        <f>'II.Concepto de gasto'!$F$8</f>
        <v/>
      </c>
      <c r="I278" s="22" t="b">
        <f>Tabla16[[#This Row],[Validación2]]=Tabla16[[#This Row],[Validación1]]</f>
        <v>0</v>
      </c>
    </row>
    <row r="279" spans="1:9" s="12" customFormat="1" x14ac:dyDescent="0.2">
      <c r="A279" s="9">
        <v>1</v>
      </c>
      <c r="B279" s="10">
        <f>'II.Concepto de gasto'!$B$1</f>
        <v>0</v>
      </c>
      <c r="C279" s="19">
        <f>'II.Concepto de gasto'!$B$2</f>
        <v>0</v>
      </c>
      <c r="D279" s="18" t="str">
        <f>'II.Concepto de gasto'!$F$7</f>
        <v>2022</v>
      </c>
      <c r="E279" s="20" t="str">
        <f>'II.Concepto de gasto'!$A$46</f>
        <v>33101 - Asesorías asociadas a convenios, tratados o acuerdos</v>
      </c>
      <c r="F279" s="21">
        <f>'II.Concepto de gasto'!$F$46</f>
        <v>0</v>
      </c>
      <c r="G279" s="21">
        <f t="shared" si="5"/>
        <v>0</v>
      </c>
      <c r="H279" s="21" t="str">
        <f>'II.Concepto de gasto'!$F$8</f>
        <v/>
      </c>
      <c r="I279" s="22" t="b">
        <f>Tabla16[[#This Row],[Validación2]]=Tabla16[[#This Row],[Validación1]]</f>
        <v>0</v>
      </c>
    </row>
    <row r="280" spans="1:9" s="12" customFormat="1" x14ac:dyDescent="0.2">
      <c r="A280" s="9">
        <v>1</v>
      </c>
      <c r="B280" s="10">
        <f>'II.Concepto de gasto'!$B$1</f>
        <v>0</v>
      </c>
      <c r="C280" s="19">
        <f>'II.Concepto de gasto'!$B$2</f>
        <v>0</v>
      </c>
      <c r="D280" s="18" t="str">
        <f>'II.Concepto de gasto'!$F$7</f>
        <v>2022</v>
      </c>
      <c r="E280" s="20" t="str">
        <f>'II.Concepto de gasto'!$A$47</f>
        <v>33102 - Asesorías por controversias en el marco de los tratados internacionales</v>
      </c>
      <c r="F280" s="21">
        <f>'II.Concepto de gasto'!$F$47</f>
        <v>0</v>
      </c>
      <c r="G280" s="21">
        <f t="shared" si="5"/>
        <v>0</v>
      </c>
      <c r="H280" s="21" t="str">
        <f>'II.Concepto de gasto'!$F$8</f>
        <v/>
      </c>
      <c r="I280" s="22" t="b">
        <f>Tabla16[[#This Row],[Validación2]]=Tabla16[[#This Row],[Validación1]]</f>
        <v>0</v>
      </c>
    </row>
    <row r="281" spans="1:9" s="12" customFormat="1" x14ac:dyDescent="0.2">
      <c r="A281" s="9">
        <v>1</v>
      </c>
      <c r="B281" s="10">
        <f>'II.Concepto de gasto'!$B$1</f>
        <v>0</v>
      </c>
      <c r="C281" s="19">
        <f>'II.Concepto de gasto'!$B$2</f>
        <v>0</v>
      </c>
      <c r="D281" s="18" t="str">
        <f>'II.Concepto de gasto'!$F$7</f>
        <v>2022</v>
      </c>
      <c r="E281" s="20" t="str">
        <f>'II.Concepto de gasto'!$A$48</f>
        <v>33103 - Consultorías para programas o proyectos financiados por organismos internacionales</v>
      </c>
      <c r="F281" s="21">
        <f>'II.Concepto de gasto'!$F$48</f>
        <v>0</v>
      </c>
      <c r="G281" s="21">
        <f t="shared" si="5"/>
        <v>0</v>
      </c>
      <c r="H281" s="21" t="str">
        <f>'II.Concepto de gasto'!$F$8</f>
        <v/>
      </c>
      <c r="I281" s="22" t="b">
        <f>Tabla16[[#This Row],[Validación2]]=Tabla16[[#This Row],[Validación1]]</f>
        <v>0</v>
      </c>
    </row>
    <row r="282" spans="1:9" s="12" customFormat="1" x14ac:dyDescent="0.2">
      <c r="A282" s="9">
        <v>1</v>
      </c>
      <c r="B282" s="10">
        <f>'II.Concepto de gasto'!$B$1</f>
        <v>0</v>
      </c>
      <c r="C282" s="19">
        <f>'II.Concepto de gasto'!$B$2</f>
        <v>0</v>
      </c>
      <c r="D282" s="18" t="str">
        <f>'II.Concepto de gasto'!$F$7</f>
        <v>2022</v>
      </c>
      <c r="E282" s="20" t="str">
        <f>'II.Concepto de gasto'!$A$49</f>
        <v>33104 - Otras asesorías para la operación de programas</v>
      </c>
      <c r="F282" s="21">
        <f>'II.Concepto de gasto'!$F$49</f>
        <v>0</v>
      </c>
      <c r="G282" s="21">
        <f t="shared" si="5"/>
        <v>0</v>
      </c>
      <c r="H282" s="21" t="str">
        <f>'II.Concepto de gasto'!$F$8</f>
        <v/>
      </c>
      <c r="I282" s="22" t="b">
        <f>Tabla16[[#This Row],[Validación2]]=Tabla16[[#This Row],[Validación1]]</f>
        <v>0</v>
      </c>
    </row>
    <row r="283" spans="1:9" s="12" customFormat="1" x14ac:dyDescent="0.2">
      <c r="A283" s="9">
        <v>1</v>
      </c>
      <c r="B283" s="10">
        <f>'II.Concepto de gasto'!$B$1</f>
        <v>0</v>
      </c>
      <c r="C283" s="19">
        <f>'II.Concepto de gasto'!$B$2</f>
        <v>0</v>
      </c>
      <c r="D283" s="18" t="str">
        <f>'II.Concepto de gasto'!$F$7</f>
        <v>2022</v>
      </c>
      <c r="E283" s="20" t="str">
        <f>'II.Concepto de gasto'!$A$50</f>
        <v>33501 - Estudios e Investigaciones</v>
      </c>
      <c r="F283" s="21">
        <f>'II.Concepto de gasto'!$F$50</f>
        <v>0</v>
      </c>
      <c r="G283" s="21">
        <f t="shared" si="5"/>
        <v>0</v>
      </c>
      <c r="H283" s="21" t="str">
        <f>'II.Concepto de gasto'!$F$8</f>
        <v/>
      </c>
      <c r="I283" s="22" t="b">
        <f>Tabla16[[#This Row],[Validación2]]=Tabla16[[#This Row],[Validación1]]</f>
        <v>0</v>
      </c>
    </row>
    <row r="284" spans="1:9" s="12" customFormat="1" x14ac:dyDescent="0.2">
      <c r="A284" s="9">
        <v>1</v>
      </c>
      <c r="B284" s="10">
        <f>'II.Concepto de gasto'!$B$1</f>
        <v>0</v>
      </c>
      <c r="C284" s="19">
        <f>'II.Concepto de gasto'!$B$2</f>
        <v>0</v>
      </c>
      <c r="D284" s="18" t="str">
        <f>'II.Concepto de gasto'!$F$7</f>
        <v>2022</v>
      </c>
      <c r="E284" s="20" t="str">
        <f>'II.Concepto de gasto'!$A$51</f>
        <v>33604 - Impresión y elaboración de material informativo derivado de la operación y administración de las dependencias y entidades</v>
      </c>
      <c r="F284" s="21">
        <f>'II.Concepto de gasto'!$F$51</f>
        <v>0</v>
      </c>
      <c r="G284" s="21">
        <f t="shared" si="5"/>
        <v>0</v>
      </c>
      <c r="H284" s="21" t="str">
        <f>'II.Concepto de gasto'!$F$8</f>
        <v/>
      </c>
      <c r="I284" s="22" t="b">
        <f>Tabla16[[#This Row],[Validación2]]=Tabla16[[#This Row],[Validación1]]</f>
        <v>0</v>
      </c>
    </row>
    <row r="285" spans="1:9" s="12" customFormat="1" x14ac:dyDescent="0.2">
      <c r="A285" s="9">
        <v>1</v>
      </c>
      <c r="B285" s="10">
        <f>'II.Concepto de gasto'!$B$1</f>
        <v>0</v>
      </c>
      <c r="C285" s="19">
        <f>'II.Concepto de gasto'!$B$2</f>
        <v>0</v>
      </c>
      <c r="D285" s="18" t="str">
        <f>'II.Concepto de gasto'!$F$7</f>
        <v>2022</v>
      </c>
      <c r="E285" s="20" t="str">
        <f>'II.Concepto de gasto'!$A$52</f>
        <v>35101 - Mantenimiento y conservación de inmuebles para la prestación de servicios administrativos</v>
      </c>
      <c r="F285" s="21">
        <f>'II.Concepto de gasto'!$F$52</f>
        <v>0</v>
      </c>
      <c r="G285" s="21">
        <f t="shared" si="5"/>
        <v>0</v>
      </c>
      <c r="H285" s="21" t="str">
        <f>'II.Concepto de gasto'!$F$8</f>
        <v/>
      </c>
      <c r="I285" s="22" t="b">
        <f>Tabla16[[#This Row],[Validación2]]=Tabla16[[#This Row],[Validación1]]</f>
        <v>0</v>
      </c>
    </row>
    <row r="286" spans="1:9" s="12" customFormat="1" x14ac:dyDescent="0.2">
      <c r="A286" s="9">
        <v>1</v>
      </c>
      <c r="B286" s="10">
        <f>'II.Concepto de gasto'!$B$1</f>
        <v>0</v>
      </c>
      <c r="C286" s="19">
        <f>'II.Concepto de gasto'!$B$2</f>
        <v>0</v>
      </c>
      <c r="D286" s="18" t="str">
        <f>'II.Concepto de gasto'!$F$7</f>
        <v>2022</v>
      </c>
      <c r="E286" s="20" t="str">
        <f>'II.Concepto de gasto'!$A$53</f>
        <v>35201 - Mantenimiento y conservación de mobiliario y equipo de administración</v>
      </c>
      <c r="F286" s="21">
        <f>'II.Concepto de gasto'!$F$53</f>
        <v>0</v>
      </c>
      <c r="G286" s="21">
        <f t="shared" si="5"/>
        <v>0</v>
      </c>
      <c r="H286" s="21" t="str">
        <f>'II.Concepto de gasto'!$F$8</f>
        <v/>
      </c>
      <c r="I286" s="22" t="b">
        <f>Tabla16[[#This Row],[Validación2]]=Tabla16[[#This Row],[Validación1]]</f>
        <v>0</v>
      </c>
    </row>
    <row r="287" spans="1:9" s="12" customFormat="1" x14ac:dyDescent="0.2">
      <c r="A287" s="9">
        <v>1</v>
      </c>
      <c r="B287" s="10">
        <f>'II.Concepto de gasto'!$B$1</f>
        <v>0</v>
      </c>
      <c r="C287" s="19">
        <f>'II.Concepto de gasto'!$B$2</f>
        <v>0</v>
      </c>
      <c r="D287" s="18" t="str">
        <f>'II.Concepto de gasto'!$F$7</f>
        <v>2022</v>
      </c>
      <c r="E287" s="20" t="str">
        <f>'II.Concepto de gasto'!$A$54</f>
        <v>36101 - Difusión de mensajes sobre programas y actividades gubernamentales</v>
      </c>
      <c r="F287" s="21">
        <f>'II.Concepto de gasto'!$F$54</f>
        <v>0</v>
      </c>
      <c r="G287" s="21">
        <f t="shared" si="5"/>
        <v>0</v>
      </c>
      <c r="H287" s="21" t="str">
        <f>'II.Concepto de gasto'!$F$8</f>
        <v/>
      </c>
      <c r="I287" s="22" t="b">
        <f>Tabla16[[#This Row],[Validación2]]=Tabla16[[#This Row],[Validación1]]</f>
        <v>0</v>
      </c>
    </row>
    <row r="288" spans="1:9" s="12" customFormat="1" x14ac:dyDescent="0.2">
      <c r="A288" s="9">
        <v>1</v>
      </c>
      <c r="B288" s="10">
        <f>'II.Concepto de gasto'!$B$1</f>
        <v>0</v>
      </c>
      <c r="C288" s="19">
        <f>'II.Concepto de gasto'!$B$2</f>
        <v>0</v>
      </c>
      <c r="D288" s="18" t="str">
        <f>'II.Concepto de gasto'!$F$7</f>
        <v>2022</v>
      </c>
      <c r="E288" s="20" t="str">
        <f>'II.Concepto de gasto'!$A$55</f>
        <v>36201 - Difusión de mensajes comerciales para promover la venta de productos o servicios</v>
      </c>
      <c r="F288" s="21">
        <f>'II.Concepto de gasto'!$F$55</f>
        <v>0</v>
      </c>
      <c r="G288" s="21">
        <f t="shared" si="5"/>
        <v>0</v>
      </c>
      <c r="H288" s="21" t="str">
        <f>'II.Concepto de gasto'!$F$8</f>
        <v/>
      </c>
      <c r="I288" s="22" t="b">
        <f>Tabla16[[#This Row],[Validación2]]=Tabla16[[#This Row],[Validación1]]</f>
        <v>0</v>
      </c>
    </row>
    <row r="289" spans="1:9" s="12" customFormat="1" x14ac:dyDescent="0.2">
      <c r="A289" s="9">
        <v>1</v>
      </c>
      <c r="B289" s="10">
        <f>'II.Concepto de gasto'!$B$1</f>
        <v>0</v>
      </c>
      <c r="C289" s="19">
        <f>'II.Concepto de gasto'!$B$2</f>
        <v>0</v>
      </c>
      <c r="D289" s="18" t="str">
        <f>'II.Concepto de gasto'!$F$7</f>
        <v>2022</v>
      </c>
      <c r="E289" s="20" t="str">
        <f>'II.Concepto de gasto'!$A$56</f>
        <v>36901 - Servicios relacionados con monitoreo de información en medios masivos</v>
      </c>
      <c r="F289" s="21">
        <f>'II.Concepto de gasto'!$F$56</f>
        <v>0</v>
      </c>
      <c r="G289" s="21">
        <f t="shared" si="5"/>
        <v>0</v>
      </c>
      <c r="H289" s="21" t="str">
        <f>'II.Concepto de gasto'!$F$8</f>
        <v/>
      </c>
      <c r="I289" s="22" t="b">
        <f>Tabla16[[#This Row],[Validación2]]=Tabla16[[#This Row],[Validación1]]</f>
        <v>0</v>
      </c>
    </row>
    <row r="290" spans="1:9" s="12" customFormat="1" x14ac:dyDescent="0.2">
      <c r="A290" s="9">
        <v>1</v>
      </c>
      <c r="B290" s="10">
        <f>'II.Concepto de gasto'!$B$1</f>
        <v>0</v>
      </c>
      <c r="C290" s="19">
        <f>'II.Concepto de gasto'!$B$2</f>
        <v>0</v>
      </c>
      <c r="D290" s="18" t="str">
        <f>'II.Concepto de gasto'!$F$7</f>
        <v>2022</v>
      </c>
      <c r="E290" s="20" t="str">
        <f>'II.Concepto de gasto'!$A$57</f>
        <v>37301-Pasajes marítimos, lacustres y fluviales para labores en campo y de supervisión</v>
      </c>
      <c r="F290" s="21">
        <f>'II.Concepto de gasto'!$F$57</f>
        <v>0</v>
      </c>
      <c r="G290" s="21">
        <f t="shared" si="5"/>
        <v>0</v>
      </c>
      <c r="H290" s="21" t="str">
        <f>'II.Concepto de gasto'!$F$8</f>
        <v/>
      </c>
      <c r="I290" s="22" t="b">
        <f>Tabla16[[#This Row],[Validación2]]=Tabla16[[#This Row],[Validación1]]</f>
        <v>0</v>
      </c>
    </row>
    <row r="291" spans="1:9" s="12" customFormat="1" x14ac:dyDescent="0.2">
      <c r="A291" s="9">
        <v>1</v>
      </c>
      <c r="B291" s="10">
        <f>'II.Concepto de gasto'!$B$1</f>
        <v>0</v>
      </c>
      <c r="C291" s="19">
        <f>'II.Concepto de gasto'!$B$2</f>
        <v>0</v>
      </c>
      <c r="D291" s="18" t="str">
        <f>'II.Concepto de gasto'!$F$7</f>
        <v>2022</v>
      </c>
      <c r="E291" s="20" t="str">
        <f>'II.Concepto de gasto'!$A$58</f>
        <v>37304-Pasajes marítimos, lacustres y fluviales para servidores públicos de mando en el desempeño de comisiones y funciones oficiales</v>
      </c>
      <c r="F291" s="21">
        <f>'II.Concepto de gasto'!$F$58</f>
        <v>0</v>
      </c>
      <c r="G291" s="21">
        <f t="shared" si="5"/>
        <v>0</v>
      </c>
      <c r="H291" s="21" t="str">
        <f>'II.Concepto de gasto'!$F$8</f>
        <v/>
      </c>
      <c r="I291" s="22" t="b">
        <f>Tabla16[[#This Row],[Validación2]]=Tabla16[[#This Row],[Validación1]]</f>
        <v>0</v>
      </c>
    </row>
    <row r="292" spans="1:9" s="12" customFormat="1" x14ac:dyDescent="0.2">
      <c r="A292" s="9">
        <v>1</v>
      </c>
      <c r="B292" s="10">
        <f>'II.Concepto de gasto'!$B$1</f>
        <v>0</v>
      </c>
      <c r="C292" s="19">
        <f>'II.Concepto de gasto'!$B$2</f>
        <v>0</v>
      </c>
      <c r="D292" s="18" t="str">
        <f>'II.Concepto de gasto'!$F$7</f>
        <v>2022</v>
      </c>
      <c r="E292" s="20" t="str">
        <f>'II.Concepto de gasto'!$A$59</f>
        <v>37801 - Servicios integrales nacionales para servidores públicos en el desempeño de comisiones y funciones oficiales</v>
      </c>
      <c r="F292" s="21">
        <f>'II.Concepto de gasto'!$F$59</f>
        <v>0</v>
      </c>
      <c r="G292" s="21">
        <f t="shared" si="5"/>
        <v>0</v>
      </c>
      <c r="H292" s="21" t="str">
        <f>'II.Concepto de gasto'!$F$8</f>
        <v/>
      </c>
      <c r="I292" s="22" t="b">
        <f>Tabla16[[#This Row],[Validación2]]=Tabla16[[#This Row],[Validación1]]</f>
        <v>0</v>
      </c>
    </row>
    <row r="293" spans="1:9" s="12" customFormat="1" x14ac:dyDescent="0.2">
      <c r="A293" s="9">
        <v>1</v>
      </c>
      <c r="B293" s="10">
        <f>'II.Concepto de gasto'!$B$1</f>
        <v>0</v>
      </c>
      <c r="C293" s="19">
        <f>'II.Concepto de gasto'!$B$2</f>
        <v>0</v>
      </c>
      <c r="D293" s="18" t="str">
        <f>'II.Concepto de gasto'!$F$7</f>
        <v>2022</v>
      </c>
      <c r="E293" s="20" t="str">
        <f>'II.Concepto de gasto'!$A$60</f>
        <v>37802 - Servicios integrales en el extranjero para servidores públicos en el desempeño de comisiones y funciones oficiales</v>
      </c>
      <c r="F293" s="21">
        <f>'II.Concepto de gasto'!$F$60</f>
        <v>0</v>
      </c>
      <c r="G293" s="21">
        <f t="shared" si="5"/>
        <v>0</v>
      </c>
      <c r="H293" s="21" t="str">
        <f>'II.Concepto de gasto'!$F$8</f>
        <v/>
      </c>
      <c r="I293" s="22" t="b">
        <f>Tabla16[[#This Row],[Validación2]]=Tabla16[[#This Row],[Validación1]]</f>
        <v>0</v>
      </c>
    </row>
    <row r="294" spans="1:9" s="12" customFormat="1" x14ac:dyDescent="0.2">
      <c r="A294" s="9">
        <v>1</v>
      </c>
      <c r="B294" s="10">
        <f>'II.Concepto de gasto'!$B$1</f>
        <v>0</v>
      </c>
      <c r="C294" s="19">
        <f>'II.Concepto de gasto'!$B$2</f>
        <v>0</v>
      </c>
      <c r="D294" s="18" t="str">
        <f>'II.Concepto de gasto'!$F$7</f>
        <v>2022</v>
      </c>
      <c r="E294" s="20" t="str">
        <f>'II.Concepto de gasto'!$A$61</f>
        <v>38301 - Congresos y convenciones</v>
      </c>
      <c r="F294" s="21">
        <f>'II.Concepto de gasto'!$F$61</f>
        <v>0</v>
      </c>
      <c r="G294" s="21">
        <f t="shared" si="5"/>
        <v>0</v>
      </c>
      <c r="H294" s="21" t="str">
        <f>'II.Concepto de gasto'!$F$8</f>
        <v/>
      </c>
      <c r="I294" s="22" t="b">
        <f>Tabla16[[#This Row],[Validación2]]=Tabla16[[#This Row],[Validación1]]</f>
        <v>0</v>
      </c>
    </row>
    <row r="295" spans="1:9" s="12" customFormat="1" x14ac:dyDescent="0.2">
      <c r="A295" s="9">
        <v>1</v>
      </c>
      <c r="B295" s="10">
        <f>'II.Concepto de gasto'!$B$1</f>
        <v>0</v>
      </c>
      <c r="C295" s="19">
        <f>'II.Concepto de gasto'!$B$2</f>
        <v>0</v>
      </c>
      <c r="D295" s="18" t="str">
        <f>'II.Concepto de gasto'!$F$7</f>
        <v>2022</v>
      </c>
      <c r="E295" s="20" t="str">
        <f>'II.Concepto de gasto'!$A$62</f>
        <v>38401 – Exposiciones</v>
      </c>
      <c r="F295" s="21">
        <f>'II.Concepto de gasto'!$F$62</f>
        <v>0</v>
      </c>
      <c r="G295" s="21">
        <f t="shared" si="5"/>
        <v>0</v>
      </c>
      <c r="H295" s="21" t="str">
        <f>'II.Concepto de gasto'!$F$8</f>
        <v/>
      </c>
      <c r="I295" s="22" t="b">
        <f>Tabla16[[#This Row],[Validación2]]=Tabla16[[#This Row],[Validación1]]</f>
        <v>0</v>
      </c>
    </row>
    <row r="296" spans="1:9" s="12" customFormat="1" x14ac:dyDescent="0.2">
      <c r="A296" s="9">
        <v>1</v>
      </c>
      <c r="B296" s="10">
        <f>'II.Concepto de gasto'!$B$1</f>
        <v>0</v>
      </c>
      <c r="C296" s="19">
        <f>'II.Concepto de gasto'!$B$2</f>
        <v>0</v>
      </c>
      <c r="D296" s="18" t="str">
        <f>'II.Concepto de gasto'!$F$7</f>
        <v>2022</v>
      </c>
      <c r="E296" s="20" t="str">
        <f>'II.Concepto de gasto'!$A$63</f>
        <v>38501 - Gastos para alimentación de servidores públicos de mando</v>
      </c>
      <c r="F296" s="21">
        <f>'II.Concepto de gasto'!$F$63</f>
        <v>0</v>
      </c>
      <c r="G296" s="21">
        <f t="shared" si="5"/>
        <v>0</v>
      </c>
      <c r="H296" s="21" t="str">
        <f>'II.Concepto de gasto'!$F$8</f>
        <v/>
      </c>
      <c r="I296" s="22" t="b">
        <f>Tabla16[[#This Row],[Validación2]]=Tabla16[[#This Row],[Validación1]]</f>
        <v>0</v>
      </c>
    </row>
    <row r="297" spans="1:9" s="12" customFormat="1" x14ac:dyDescent="0.2">
      <c r="A297" s="9">
        <v>1</v>
      </c>
      <c r="B297" s="10">
        <f>'II.Concepto de gasto'!$B$1</f>
        <v>0</v>
      </c>
      <c r="C297" s="19">
        <f>'II.Concepto de gasto'!$B$2</f>
        <v>0</v>
      </c>
      <c r="D297" s="18" t="str">
        <f>'II.Concepto de gasto'!$F$7</f>
        <v>2022</v>
      </c>
      <c r="E297" s="20" t="str">
        <f>'II.Concepto de gasto'!$A$64</f>
        <v>51101 – Mobiliario</v>
      </c>
      <c r="F297" s="21">
        <f>'II.Concepto de gasto'!$F$64</f>
        <v>0</v>
      </c>
      <c r="G297" s="21">
        <f t="shared" si="5"/>
        <v>0</v>
      </c>
      <c r="H297" s="21" t="str">
        <f>'II.Concepto de gasto'!$F$8</f>
        <v/>
      </c>
      <c r="I297" s="22" t="b">
        <f>Tabla16[[#This Row],[Validación2]]=Tabla16[[#This Row],[Validación1]]</f>
        <v>0</v>
      </c>
    </row>
    <row r="298" spans="1:9" s="12" customFormat="1" x14ac:dyDescent="0.2">
      <c r="A298" s="9">
        <v>1</v>
      </c>
      <c r="B298" s="10">
        <f>'II.Concepto de gasto'!$B$1</f>
        <v>0</v>
      </c>
      <c r="C298" s="19">
        <f>'II.Concepto de gasto'!$B$2</f>
        <v>0</v>
      </c>
      <c r="D298" s="18" t="str">
        <f>'II.Concepto de gasto'!$F$7</f>
        <v>2022</v>
      </c>
      <c r="E298" s="20" t="str">
        <f>'II.Concepto de gasto'!$A$65</f>
        <v>51201 - Muebles, excepto de oficina y estantería</v>
      </c>
      <c r="F298" s="21">
        <f>'II.Concepto de gasto'!$F$65</f>
        <v>0</v>
      </c>
      <c r="G298" s="21">
        <f t="shared" si="5"/>
        <v>0</v>
      </c>
      <c r="H298" s="21" t="str">
        <f>'II.Concepto de gasto'!$F$8</f>
        <v/>
      </c>
      <c r="I298" s="22" t="b">
        <f>Tabla16[[#This Row],[Validación2]]=Tabla16[[#This Row],[Validación1]]</f>
        <v>0</v>
      </c>
    </row>
    <row r="299" spans="1:9" s="12" customFormat="1" x14ac:dyDescent="0.2">
      <c r="A299" s="9">
        <v>1</v>
      </c>
      <c r="B299" s="10">
        <f>'II.Concepto de gasto'!$B$1</f>
        <v>0</v>
      </c>
      <c r="C299" s="19">
        <f>'II.Concepto de gasto'!$B$2</f>
        <v>0</v>
      </c>
      <c r="D299" s="18" t="str">
        <f>'II.Concepto de gasto'!$F$7</f>
        <v>2022</v>
      </c>
      <c r="E299" s="20" t="str">
        <f>'II.Concepto de gasto'!$A$66</f>
        <v>51501 - Bienes informáticos</v>
      </c>
      <c r="F299" s="21">
        <f>'II.Concepto de gasto'!$F$66</f>
        <v>0</v>
      </c>
      <c r="G299" s="21">
        <f t="shared" si="5"/>
        <v>0</v>
      </c>
      <c r="H299" s="21" t="str">
        <f>'II.Concepto de gasto'!$F$8</f>
        <v/>
      </c>
      <c r="I299" s="22" t="b">
        <f>Tabla16[[#This Row],[Validación2]]=Tabla16[[#This Row],[Validación1]]</f>
        <v>0</v>
      </c>
    </row>
    <row r="300" spans="1:9" s="12" customFormat="1" x14ac:dyDescent="0.2">
      <c r="A300" s="9">
        <v>1</v>
      </c>
      <c r="B300" s="10">
        <f>'II.Concepto de gasto'!$B$1</f>
        <v>0</v>
      </c>
      <c r="C300" s="19">
        <f>'II.Concepto de gasto'!$B$2</f>
        <v>0</v>
      </c>
      <c r="D300" s="18" t="str">
        <f>'II.Concepto de gasto'!$F$7</f>
        <v>2022</v>
      </c>
      <c r="E300" s="20" t="str">
        <f>'II.Concepto de gasto'!$A$67</f>
        <v>51901 - Equipo de administración</v>
      </c>
      <c r="F300" s="21">
        <f>'II.Concepto de gasto'!$F$67</f>
        <v>0</v>
      </c>
      <c r="G300" s="21">
        <f t="shared" si="5"/>
        <v>0</v>
      </c>
      <c r="H300" s="21" t="str">
        <f>'II.Concepto de gasto'!$F$8</f>
        <v/>
      </c>
      <c r="I300" s="22" t="b">
        <f>Tabla16[[#This Row],[Validación2]]=Tabla16[[#This Row],[Validación1]]</f>
        <v>0</v>
      </c>
    </row>
    <row r="301" spans="1:9" s="12" customFormat="1" x14ac:dyDescent="0.2">
      <c r="A301" s="9">
        <v>1</v>
      </c>
      <c r="B301" s="10">
        <f>'II.Concepto de gasto'!$B$1</f>
        <v>0</v>
      </c>
      <c r="C301" s="19">
        <f>'II.Concepto de gasto'!$B$2</f>
        <v>0</v>
      </c>
      <c r="D301" s="18" t="str">
        <f>'II.Concepto de gasto'!$F$7</f>
        <v>2022</v>
      </c>
      <c r="E301" s="20" t="str">
        <f>'II.Concepto de gasto'!$A$68</f>
        <v>56501 - Equipos y aparatos de comunicaciones y telecomunicaciones</v>
      </c>
      <c r="F301" s="21">
        <f>'II.Concepto de gasto'!$F$68</f>
        <v>0</v>
      </c>
      <c r="G301" s="21">
        <f t="shared" si="5"/>
        <v>0</v>
      </c>
      <c r="H301" s="21" t="str">
        <f>'II.Concepto de gasto'!$F$8</f>
        <v/>
      </c>
      <c r="I301" s="22" t="b">
        <f>Tabla16[[#This Row],[Validación2]]=Tabla16[[#This Row],[Validación1]]</f>
        <v>0</v>
      </c>
    </row>
    <row r="302" spans="1:9" s="12" customFormat="1" x14ac:dyDescent="0.2">
      <c r="A302" s="9">
        <v>1</v>
      </c>
      <c r="B302" s="10">
        <f>'II.Concepto de gasto'!$B$1</f>
        <v>0</v>
      </c>
      <c r="C302" s="19">
        <f>'II.Concepto de gasto'!$B$2</f>
        <v>0</v>
      </c>
      <c r="D302" s="18" t="str">
        <f>'II.Concepto de gasto'!$G$7</f>
        <v>2023</v>
      </c>
      <c r="E302" s="20" t="str">
        <f>'II.Concepto de gasto'!$A$9</f>
        <v>14403 - Cuotas para el seguro de gastos médicos del personal civil</v>
      </c>
      <c r="F302" s="21">
        <f>'II.Concepto de gasto'!$G$9</f>
        <v>0</v>
      </c>
      <c r="G302" s="21">
        <f>SUM($F$302:$F$361)</f>
        <v>0</v>
      </c>
      <c r="H302" s="21" t="str">
        <f>'II.Concepto de gasto'!$G$8</f>
        <v/>
      </c>
      <c r="I302" s="22" t="b">
        <f>Tabla16[[#This Row],[Validación2]]=Tabla16[[#This Row],[Validación1]]</f>
        <v>0</v>
      </c>
    </row>
    <row r="303" spans="1:9" s="12" customFormat="1" x14ac:dyDescent="0.2">
      <c r="A303" s="9">
        <v>1</v>
      </c>
      <c r="B303" s="10">
        <f>'II.Concepto de gasto'!$B$1</f>
        <v>0</v>
      </c>
      <c r="C303" s="19">
        <f>'II.Concepto de gasto'!$B$2</f>
        <v>0</v>
      </c>
      <c r="D303" s="18" t="str">
        <f>'II.Concepto de gasto'!$G$7</f>
        <v>2023</v>
      </c>
      <c r="E303" s="20" t="str">
        <f>'II.Concepto de gasto'!$A$10</f>
        <v>14404 - Cuotas para el seguro de separación individualizado</v>
      </c>
      <c r="F303" s="21">
        <f>'II.Concepto de gasto'!$G$10</f>
        <v>0</v>
      </c>
      <c r="G303" s="21">
        <f t="shared" ref="G303:G361" si="6">SUM($F$302:$F$361)</f>
        <v>0</v>
      </c>
      <c r="H303" s="21" t="str">
        <f>'II.Concepto de gasto'!$G$8</f>
        <v/>
      </c>
      <c r="I303" s="22" t="b">
        <f>Tabla16[[#This Row],[Validación2]]=Tabla16[[#This Row],[Validación1]]</f>
        <v>0</v>
      </c>
    </row>
    <row r="304" spans="1:9" s="12" customFormat="1" x14ac:dyDescent="0.2">
      <c r="A304" s="9">
        <v>1</v>
      </c>
      <c r="B304" s="10">
        <f>'II.Concepto de gasto'!$B$1</f>
        <v>0</v>
      </c>
      <c r="C304" s="19">
        <f>'II.Concepto de gasto'!$B$2</f>
        <v>0</v>
      </c>
      <c r="D304" s="18" t="str">
        <f>'II.Concepto de gasto'!$G$7</f>
        <v>2023</v>
      </c>
      <c r="E304" s="20" t="str">
        <f>'II.Concepto de gasto'!$A$11</f>
        <v>21101 - Materiales y útiles de oficina</v>
      </c>
      <c r="F304" s="21">
        <f>'II.Concepto de gasto'!$G$11</f>
        <v>0</v>
      </c>
      <c r="G304" s="21">
        <f t="shared" si="6"/>
        <v>0</v>
      </c>
      <c r="H304" s="21" t="str">
        <f>'II.Concepto de gasto'!$G$8</f>
        <v/>
      </c>
      <c r="I304" s="22" t="b">
        <f>Tabla16[[#This Row],[Validación2]]=Tabla16[[#This Row],[Validación1]]</f>
        <v>0</v>
      </c>
    </row>
    <row r="305" spans="1:9" s="12" customFormat="1" x14ac:dyDescent="0.2">
      <c r="A305" s="9">
        <v>1</v>
      </c>
      <c r="B305" s="10">
        <f>'II.Concepto de gasto'!$B$1</f>
        <v>0</v>
      </c>
      <c r="C305" s="19">
        <f>'II.Concepto de gasto'!$B$2</f>
        <v>0</v>
      </c>
      <c r="D305" s="18" t="str">
        <f>'II.Concepto de gasto'!$G$7</f>
        <v>2023</v>
      </c>
      <c r="E305" s="20" t="str">
        <f>'II.Concepto de gasto'!$A$12</f>
        <v>21201 - Materiales y útiles de impresión y reproducción</v>
      </c>
      <c r="F305" s="21">
        <f>'II.Concepto de gasto'!$G$12</f>
        <v>0</v>
      </c>
      <c r="G305" s="21">
        <f t="shared" si="6"/>
        <v>0</v>
      </c>
      <c r="H305" s="21" t="str">
        <f>'II.Concepto de gasto'!$G$8</f>
        <v/>
      </c>
      <c r="I305" s="22" t="b">
        <f>Tabla16[[#This Row],[Validación2]]=Tabla16[[#This Row],[Validación1]]</f>
        <v>0</v>
      </c>
    </row>
    <row r="306" spans="1:9" s="12" customFormat="1" x14ac:dyDescent="0.2">
      <c r="A306" s="9">
        <v>1</v>
      </c>
      <c r="B306" s="10">
        <f>'II.Concepto de gasto'!$B$1</f>
        <v>0</v>
      </c>
      <c r="C306" s="19">
        <f>'II.Concepto de gasto'!$B$2</f>
        <v>0</v>
      </c>
      <c r="D306" s="18" t="str">
        <f>'II.Concepto de gasto'!$G$7</f>
        <v>2023</v>
      </c>
      <c r="E306" s="20" t="str">
        <f>'II.Concepto de gasto'!$A$13</f>
        <v>21401 - Materiales y útiles consumibles para el procesamiento en equipos y bienes informáticos</v>
      </c>
      <c r="F306" s="21">
        <f>'II.Concepto de gasto'!$G$13</f>
        <v>0</v>
      </c>
      <c r="G306" s="21">
        <f t="shared" si="6"/>
        <v>0</v>
      </c>
      <c r="H306" s="21" t="str">
        <f>'II.Concepto de gasto'!$G$8</f>
        <v/>
      </c>
      <c r="I306" s="22" t="b">
        <f>Tabla16[[#This Row],[Validación2]]=Tabla16[[#This Row],[Validación1]]</f>
        <v>0</v>
      </c>
    </row>
    <row r="307" spans="1:9" s="12" customFormat="1" x14ac:dyDescent="0.2">
      <c r="A307" s="9">
        <v>1</v>
      </c>
      <c r="B307" s="10">
        <f>'II.Concepto de gasto'!$B$1</f>
        <v>0</v>
      </c>
      <c r="C307" s="19">
        <f>'II.Concepto de gasto'!$B$2</f>
        <v>0</v>
      </c>
      <c r="D307" s="18" t="str">
        <f>'II.Concepto de gasto'!$G$7</f>
        <v>2023</v>
      </c>
      <c r="E307" s="20" t="str">
        <f>'II.Concepto de gasto'!$A$14</f>
        <v>21501 - Material de apoyo informativo</v>
      </c>
      <c r="F307" s="21">
        <f>'II.Concepto de gasto'!$G$14</f>
        <v>0</v>
      </c>
      <c r="G307" s="21">
        <f t="shared" si="6"/>
        <v>0</v>
      </c>
      <c r="H307" s="21" t="str">
        <f>'II.Concepto de gasto'!$G$8</f>
        <v/>
      </c>
      <c r="I307" s="22" t="b">
        <f>Tabla16[[#This Row],[Validación2]]=Tabla16[[#This Row],[Validación1]]</f>
        <v>0</v>
      </c>
    </row>
    <row r="308" spans="1:9" s="12" customFormat="1" x14ac:dyDescent="0.2">
      <c r="A308" s="9">
        <v>1</v>
      </c>
      <c r="B308" s="10">
        <f>'II.Concepto de gasto'!$B$1</f>
        <v>0</v>
      </c>
      <c r="C308" s="19">
        <f>'II.Concepto de gasto'!$B$2</f>
        <v>0</v>
      </c>
      <c r="D308" s="18" t="str">
        <f>'II.Concepto de gasto'!$G$7</f>
        <v>2023</v>
      </c>
      <c r="E308" s="20" t="str">
        <f>'II.Concepto de gasto'!$A$15</f>
        <v>22102 - Productos alimenticios para personas derivado de la prestación de servicios públicos en unidades de salud, educativas, de readaptación social y otras</v>
      </c>
      <c r="F308" s="21">
        <f>'II.Concepto de gasto'!$G$15</f>
        <v>0</v>
      </c>
      <c r="G308" s="21">
        <f t="shared" si="6"/>
        <v>0</v>
      </c>
      <c r="H308" s="21" t="str">
        <f>'II.Concepto de gasto'!$G$8</f>
        <v/>
      </c>
      <c r="I308" s="22" t="b">
        <f>Tabla16[[#This Row],[Validación2]]=Tabla16[[#This Row],[Validación1]]</f>
        <v>0</v>
      </c>
    </row>
    <row r="309" spans="1:9" s="12" customFormat="1" x14ac:dyDescent="0.2">
      <c r="A309" s="9">
        <v>1</v>
      </c>
      <c r="B309" s="10">
        <f>'II.Concepto de gasto'!$B$1</f>
        <v>0</v>
      </c>
      <c r="C309" s="19">
        <f>'II.Concepto de gasto'!$B$2</f>
        <v>0</v>
      </c>
      <c r="D309" s="18" t="str">
        <f>'II.Concepto de gasto'!$G$7</f>
        <v>2023</v>
      </c>
      <c r="E309" s="20" t="str">
        <f>'II.Concepto de gasto'!$A$16</f>
        <v>22103 - Productos alimenticios para el personal que realiza labores en campo o de supervisión</v>
      </c>
      <c r="F309" s="21">
        <f>'II.Concepto de gasto'!$G$16</f>
        <v>0</v>
      </c>
      <c r="G309" s="21">
        <f t="shared" si="6"/>
        <v>0</v>
      </c>
      <c r="H309" s="21" t="str">
        <f>'II.Concepto de gasto'!$G$8</f>
        <v/>
      </c>
      <c r="I309" s="22" t="b">
        <f>Tabla16[[#This Row],[Validación2]]=Tabla16[[#This Row],[Validación1]]</f>
        <v>0</v>
      </c>
    </row>
    <row r="310" spans="1:9" s="12" customFormat="1" x14ac:dyDescent="0.2">
      <c r="A310" s="9">
        <v>1</v>
      </c>
      <c r="B310" s="10">
        <f>'II.Concepto de gasto'!$B$1</f>
        <v>0</v>
      </c>
      <c r="C310" s="19">
        <f>'II.Concepto de gasto'!$B$2</f>
        <v>0</v>
      </c>
      <c r="D310" s="18" t="str">
        <f>'II.Concepto de gasto'!$G$7</f>
        <v>2023</v>
      </c>
      <c r="E310" s="20" t="str">
        <f>'II.Concepto de gasto'!$A$17</f>
        <v>22104 - Productos alimenticios para el personal en las instalaciones de las dependencias y entidades</v>
      </c>
      <c r="F310" s="21">
        <f>'II.Concepto de gasto'!$G$17</f>
        <v>0</v>
      </c>
      <c r="G310" s="21">
        <f t="shared" si="6"/>
        <v>0</v>
      </c>
      <c r="H310" s="21" t="str">
        <f>'II.Concepto de gasto'!$G$8</f>
        <v/>
      </c>
      <c r="I310" s="22" t="b">
        <f>Tabla16[[#This Row],[Validación2]]=Tabla16[[#This Row],[Validación1]]</f>
        <v>0</v>
      </c>
    </row>
    <row r="311" spans="1:9" s="12" customFormat="1" x14ac:dyDescent="0.2">
      <c r="A311" s="9">
        <v>1</v>
      </c>
      <c r="B311" s="10">
        <f>'II.Concepto de gasto'!$B$1</f>
        <v>0</v>
      </c>
      <c r="C311" s="19">
        <f>'II.Concepto de gasto'!$B$2</f>
        <v>0</v>
      </c>
      <c r="D311" s="18" t="str">
        <f>'II.Concepto de gasto'!$G$7</f>
        <v>2023</v>
      </c>
      <c r="E311" s="20" t="str">
        <f>'II.Concepto de gasto'!$A$18</f>
        <v>22106 - Productos alimenticios para el personal derivado de actividades extraordinarias</v>
      </c>
      <c r="F311" s="21">
        <f>'II.Concepto de gasto'!$G$18</f>
        <v>0</v>
      </c>
      <c r="G311" s="21">
        <f t="shared" si="6"/>
        <v>0</v>
      </c>
      <c r="H311" s="21" t="str">
        <f>'II.Concepto de gasto'!$G$8</f>
        <v/>
      </c>
      <c r="I311" s="22" t="b">
        <f>Tabla16[[#This Row],[Validación2]]=Tabla16[[#This Row],[Validación1]]</f>
        <v>0</v>
      </c>
    </row>
    <row r="312" spans="1:9" s="12" customFormat="1" x14ac:dyDescent="0.2">
      <c r="A312" s="9">
        <v>1</v>
      </c>
      <c r="B312" s="10">
        <f>'II.Concepto de gasto'!$B$1</f>
        <v>0</v>
      </c>
      <c r="C312" s="19">
        <f>'II.Concepto de gasto'!$B$2</f>
        <v>0</v>
      </c>
      <c r="D312" s="18" t="str">
        <f>'II.Concepto de gasto'!$G$7</f>
        <v>2023</v>
      </c>
      <c r="E312" s="20" t="str">
        <f>'II.Concepto de gasto'!$A$19</f>
        <v>26102 - Combustibles, lubricantes y aditivos para vehículos terrestres, aéreos, marítimos, lacustres y fluviales destinados a servicios públicos y la operación de programas públicos</v>
      </c>
      <c r="F312" s="21">
        <f>'II.Concepto de gasto'!$G$19</f>
        <v>0</v>
      </c>
      <c r="G312" s="21">
        <f t="shared" si="6"/>
        <v>0</v>
      </c>
      <c r="H312" s="21" t="str">
        <f>'II.Concepto de gasto'!$G$8</f>
        <v/>
      </c>
      <c r="I312" s="22" t="b">
        <f>Tabla16[[#This Row],[Validación2]]=Tabla16[[#This Row],[Validación1]]</f>
        <v>0</v>
      </c>
    </row>
    <row r="313" spans="1:9" s="12" customFormat="1" x14ac:dyDescent="0.2">
      <c r="A313" s="9">
        <v>1</v>
      </c>
      <c r="B313" s="10">
        <f>'II.Concepto de gasto'!$B$1</f>
        <v>0</v>
      </c>
      <c r="C313" s="19">
        <f>'II.Concepto de gasto'!$B$2</f>
        <v>0</v>
      </c>
      <c r="D313" s="18" t="str">
        <f>'II.Concepto de gasto'!$G$7</f>
        <v>2023</v>
      </c>
      <c r="E313" s="20" t="str">
        <f>'II.Concepto de gasto'!$A$20</f>
        <v>26103 - Combustibles, lubricantes y aditivos para vehículos terrestres, aéreos, marítimos, lacustres y fluviales destinados a servicios administrativos</v>
      </c>
      <c r="F313" s="21">
        <f>'II.Concepto de gasto'!$G$20</f>
        <v>0</v>
      </c>
      <c r="G313" s="21">
        <f t="shared" si="6"/>
        <v>0</v>
      </c>
      <c r="H313" s="21" t="str">
        <f>'II.Concepto de gasto'!$G$8</f>
        <v/>
      </c>
      <c r="I313" s="22" t="b">
        <f>Tabla16[[#This Row],[Validación2]]=Tabla16[[#This Row],[Validación1]]</f>
        <v>0</v>
      </c>
    </row>
    <row r="314" spans="1:9" s="12" customFormat="1" x14ac:dyDescent="0.2">
      <c r="A314" s="9">
        <v>1</v>
      </c>
      <c r="B314" s="10">
        <f>'II.Concepto de gasto'!$B$1</f>
        <v>0</v>
      </c>
      <c r="C314" s="19">
        <f>'II.Concepto de gasto'!$B$2</f>
        <v>0</v>
      </c>
      <c r="D314" s="18" t="str">
        <f>'II.Concepto de gasto'!$G$7</f>
        <v>2023</v>
      </c>
      <c r="E314" s="20" t="str">
        <f>'II.Concepto de gasto'!$A$21</f>
        <v>26104 - Combustibles, lubricantes y aditivos para vehículos terrestres, aéreos, marítimos, lacustres y fluviales asignados a servidores públicos</v>
      </c>
      <c r="F314" s="21">
        <f>'II.Concepto de gasto'!$G$21</f>
        <v>0</v>
      </c>
      <c r="G314" s="21">
        <f t="shared" si="6"/>
        <v>0</v>
      </c>
      <c r="H314" s="21" t="str">
        <f>'II.Concepto de gasto'!$G$8</f>
        <v/>
      </c>
      <c r="I314" s="22" t="b">
        <f>Tabla16[[#This Row],[Validación2]]=Tabla16[[#This Row],[Validación1]]</f>
        <v>0</v>
      </c>
    </row>
    <row r="315" spans="1:9" s="12" customFormat="1" x14ac:dyDescent="0.2">
      <c r="A315" s="9">
        <v>1</v>
      </c>
      <c r="B315" s="10">
        <f>'II.Concepto de gasto'!$B$1</f>
        <v>0</v>
      </c>
      <c r="C315" s="19">
        <f>'II.Concepto de gasto'!$B$2</f>
        <v>0</v>
      </c>
      <c r="D315" s="18" t="str">
        <f>'II.Concepto de gasto'!$G$7</f>
        <v>2023</v>
      </c>
      <c r="E315" s="20" t="str">
        <f>'II.Concepto de gasto'!$A$22</f>
        <v>26105 - Combustibles, lubricantes y aditivos para maquinaria, equipo de producción y servicios administrativos</v>
      </c>
      <c r="F315" s="21">
        <f>'II.Concepto de gasto'!$G$22</f>
        <v>0</v>
      </c>
      <c r="G315" s="21">
        <f t="shared" si="6"/>
        <v>0</v>
      </c>
      <c r="H315" s="21" t="str">
        <f>'II.Concepto de gasto'!$G$8</f>
        <v/>
      </c>
      <c r="I315" s="22" t="b">
        <f>Tabla16[[#This Row],[Validación2]]=Tabla16[[#This Row],[Validación1]]</f>
        <v>0</v>
      </c>
    </row>
    <row r="316" spans="1:9" s="12" customFormat="1" x14ac:dyDescent="0.2">
      <c r="A316" s="9">
        <v>1</v>
      </c>
      <c r="B316" s="10">
        <f>'II.Concepto de gasto'!$B$1</f>
        <v>0</v>
      </c>
      <c r="C316" s="19">
        <f>'II.Concepto de gasto'!$B$2</f>
        <v>0</v>
      </c>
      <c r="D316" s="18" t="str">
        <f>'II.Concepto de gasto'!$G$7</f>
        <v>2023</v>
      </c>
      <c r="E316" s="20" t="str">
        <f>'II.Concepto de gasto'!$A$23</f>
        <v>31201 Servicios de gas</v>
      </c>
      <c r="F316" s="21">
        <f>'II.Concepto de gasto'!$G$23</f>
        <v>0</v>
      </c>
      <c r="G316" s="21">
        <f t="shared" si="6"/>
        <v>0</v>
      </c>
      <c r="H316" s="21" t="str">
        <f>'II.Concepto de gasto'!$G$8</f>
        <v/>
      </c>
      <c r="I316" s="22" t="b">
        <f>Tabla16[[#This Row],[Validación2]]=Tabla16[[#This Row],[Validación1]]</f>
        <v>0</v>
      </c>
    </row>
    <row r="317" spans="1:9" s="12" customFormat="1" x14ac:dyDescent="0.2">
      <c r="A317" s="9">
        <v>1</v>
      </c>
      <c r="B317" s="10">
        <f>'II.Concepto de gasto'!$B$1</f>
        <v>0</v>
      </c>
      <c r="C317" s="19">
        <f>'II.Concepto de gasto'!$B$2</f>
        <v>0</v>
      </c>
      <c r="D317" s="18" t="str">
        <f>'II.Concepto de gasto'!$G$7</f>
        <v>2023</v>
      </c>
      <c r="E317" s="20" t="str">
        <f>'II.Concepto de gasto'!$A$24</f>
        <v>31301 Servicios de agua</v>
      </c>
      <c r="F317" s="21">
        <f>'II.Concepto de gasto'!$G$24</f>
        <v>0</v>
      </c>
      <c r="G317" s="21">
        <f t="shared" si="6"/>
        <v>0</v>
      </c>
      <c r="H317" s="21" t="str">
        <f>'II.Concepto de gasto'!$G$8</f>
        <v/>
      </c>
      <c r="I317" s="22" t="b">
        <f>Tabla16[[#This Row],[Validación2]]=Tabla16[[#This Row],[Validación1]]</f>
        <v>0</v>
      </c>
    </row>
    <row r="318" spans="1:9" s="12" customFormat="1" x14ac:dyDescent="0.2">
      <c r="A318" s="9">
        <v>1</v>
      </c>
      <c r="B318" s="10">
        <f>'II.Concepto de gasto'!$B$1</f>
        <v>0</v>
      </c>
      <c r="C318" s="19">
        <f>'II.Concepto de gasto'!$B$2</f>
        <v>0</v>
      </c>
      <c r="D318" s="18" t="str">
        <f>'II.Concepto de gasto'!$G$7</f>
        <v>2023</v>
      </c>
      <c r="E318" s="20" t="str">
        <f>'II.Concepto de gasto'!$A$25</f>
        <v>31401 - Servicio telefónico convencional</v>
      </c>
      <c r="F318" s="21">
        <f>'II.Concepto de gasto'!$G$25</f>
        <v>0</v>
      </c>
      <c r="G318" s="21">
        <f t="shared" si="6"/>
        <v>0</v>
      </c>
      <c r="H318" s="21" t="str">
        <f>'II.Concepto de gasto'!$G$8</f>
        <v/>
      </c>
      <c r="I318" s="22" t="b">
        <f>Tabla16[[#This Row],[Validación2]]=Tabla16[[#This Row],[Validación1]]</f>
        <v>0</v>
      </c>
    </row>
    <row r="319" spans="1:9" s="12" customFormat="1" x14ac:dyDescent="0.2">
      <c r="A319" s="9">
        <v>1</v>
      </c>
      <c r="B319" s="10">
        <f>'II.Concepto de gasto'!$B$1</f>
        <v>0</v>
      </c>
      <c r="C319" s="19">
        <f>'II.Concepto de gasto'!$B$2</f>
        <v>0</v>
      </c>
      <c r="D319" s="18" t="str">
        <f>'II.Concepto de gasto'!$G$7</f>
        <v>2023</v>
      </c>
      <c r="E319" s="20" t="str">
        <f>'II.Concepto de gasto'!$A$26</f>
        <v>31501 - Servicio de telefonía celular</v>
      </c>
      <c r="F319" s="21">
        <f>'II.Concepto de gasto'!$G$26</f>
        <v>0</v>
      </c>
      <c r="G319" s="21">
        <f t="shared" si="6"/>
        <v>0</v>
      </c>
      <c r="H319" s="21" t="str">
        <f>'II.Concepto de gasto'!$G$8</f>
        <v/>
      </c>
      <c r="I319" s="22" t="b">
        <f>Tabla16[[#This Row],[Validación2]]=Tabla16[[#This Row],[Validación1]]</f>
        <v>0</v>
      </c>
    </row>
    <row r="320" spans="1:9" s="12" customFormat="1" x14ac:dyDescent="0.2">
      <c r="A320" s="9">
        <v>1</v>
      </c>
      <c r="B320" s="10">
        <f>'II.Concepto de gasto'!$B$1</f>
        <v>0</v>
      </c>
      <c r="C320" s="19">
        <f>'II.Concepto de gasto'!$B$2</f>
        <v>0</v>
      </c>
      <c r="D320" s="18" t="str">
        <f>'II.Concepto de gasto'!$G$7</f>
        <v>2023</v>
      </c>
      <c r="E320" s="20" t="str">
        <f>'II.Concepto de gasto'!$A$27</f>
        <v>31601 Servicio de radiolocalización</v>
      </c>
      <c r="F320" s="21">
        <f>'II.Concepto de gasto'!$G$27</f>
        <v>0</v>
      </c>
      <c r="G320" s="21">
        <f t="shared" si="6"/>
        <v>0</v>
      </c>
      <c r="H320" s="21" t="str">
        <f>'II.Concepto de gasto'!$G$8</f>
        <v/>
      </c>
      <c r="I320" s="22" t="b">
        <f>Tabla16[[#This Row],[Validación2]]=Tabla16[[#This Row],[Validación1]]</f>
        <v>0</v>
      </c>
    </row>
    <row r="321" spans="1:9" s="12" customFormat="1" x14ac:dyDescent="0.2">
      <c r="A321" s="9">
        <v>1</v>
      </c>
      <c r="B321" s="10">
        <f>'II.Concepto de gasto'!$B$1</f>
        <v>0</v>
      </c>
      <c r="C321" s="19">
        <f>'II.Concepto de gasto'!$B$2</f>
        <v>0</v>
      </c>
      <c r="D321" s="18" t="str">
        <f>'II.Concepto de gasto'!$G$7</f>
        <v>2023</v>
      </c>
      <c r="E321" s="20" t="str">
        <f>'II.Concepto de gasto'!$A$28</f>
        <v>31602 Servicios de telecomunicaciones</v>
      </c>
      <c r="F321" s="21">
        <f>'II.Concepto de gasto'!$G$28</f>
        <v>0</v>
      </c>
      <c r="G321" s="21">
        <f t="shared" si="6"/>
        <v>0</v>
      </c>
      <c r="H321" s="21" t="str">
        <f>'II.Concepto de gasto'!$G$8</f>
        <v/>
      </c>
      <c r="I321" s="22" t="b">
        <f>Tabla16[[#This Row],[Validación2]]=Tabla16[[#This Row],[Validación1]]</f>
        <v>0</v>
      </c>
    </row>
    <row r="322" spans="1:9" s="12" customFormat="1" x14ac:dyDescent="0.2">
      <c r="A322" s="9">
        <v>1</v>
      </c>
      <c r="B322" s="10">
        <f>'II.Concepto de gasto'!$B$1</f>
        <v>0</v>
      </c>
      <c r="C322" s="19">
        <f>'II.Concepto de gasto'!$B$2</f>
        <v>0</v>
      </c>
      <c r="D322" s="18" t="str">
        <f>'II.Concepto de gasto'!$G$7</f>
        <v>2023</v>
      </c>
      <c r="E322" s="20" t="str">
        <f>'II.Concepto de gasto'!$A$29</f>
        <v>31603 Servicios de internet</v>
      </c>
      <c r="F322" s="21">
        <f>'II.Concepto de gasto'!$G$29</f>
        <v>0</v>
      </c>
      <c r="G322" s="21">
        <f t="shared" si="6"/>
        <v>0</v>
      </c>
      <c r="H322" s="21" t="str">
        <f>'II.Concepto de gasto'!$G$8</f>
        <v/>
      </c>
      <c r="I322" s="22" t="b">
        <f>Tabla16[[#This Row],[Validación2]]=Tabla16[[#This Row],[Validación1]]</f>
        <v>0</v>
      </c>
    </row>
    <row r="323" spans="1:9" s="12" customFormat="1" x14ac:dyDescent="0.2">
      <c r="A323" s="9">
        <v>1</v>
      </c>
      <c r="B323" s="10">
        <f>'II.Concepto de gasto'!$B$1</f>
        <v>0</v>
      </c>
      <c r="C323" s="19">
        <f>'II.Concepto de gasto'!$B$2</f>
        <v>0</v>
      </c>
      <c r="D323" s="18" t="str">
        <f>'II.Concepto de gasto'!$G$7</f>
        <v>2023</v>
      </c>
      <c r="E323" s="20" t="str">
        <f>'II.Concepto de gasto'!$A$30</f>
        <v>31701 Servicio de conducción de señales analógicas y digitales</v>
      </c>
      <c r="F323" s="21">
        <f>'II.Concepto de gasto'!$G$30</f>
        <v>0</v>
      </c>
      <c r="G323" s="21">
        <f t="shared" si="6"/>
        <v>0</v>
      </c>
      <c r="H323" s="21" t="str">
        <f>'II.Concepto de gasto'!$G$8</f>
        <v/>
      </c>
      <c r="I323" s="22" t="b">
        <f>Tabla16[[#This Row],[Validación2]]=Tabla16[[#This Row],[Validación1]]</f>
        <v>0</v>
      </c>
    </row>
    <row r="324" spans="1:9" s="12" customFormat="1" x14ac:dyDescent="0.2">
      <c r="A324" s="9">
        <v>1</v>
      </c>
      <c r="B324" s="10">
        <f>'II.Concepto de gasto'!$B$1</f>
        <v>0</v>
      </c>
      <c r="C324" s="19">
        <f>'II.Concepto de gasto'!$B$2</f>
        <v>0</v>
      </c>
      <c r="D324" s="18" t="str">
        <f>'II.Concepto de gasto'!$G$7</f>
        <v>2023</v>
      </c>
      <c r="E324" s="20" t="str">
        <f>'II.Concepto de gasto'!$A$31</f>
        <v>31801 Servicio postal</v>
      </c>
      <c r="F324" s="21">
        <f>'II.Concepto de gasto'!$G$31</f>
        <v>0</v>
      </c>
      <c r="G324" s="21">
        <f t="shared" si="6"/>
        <v>0</v>
      </c>
      <c r="H324" s="21" t="str">
        <f>'II.Concepto de gasto'!$G$8</f>
        <v/>
      </c>
      <c r="I324" s="22" t="b">
        <f>Tabla16[[#This Row],[Validación2]]=Tabla16[[#This Row],[Validación1]]</f>
        <v>0</v>
      </c>
    </row>
    <row r="325" spans="1:9" s="12" customFormat="1" x14ac:dyDescent="0.2">
      <c r="A325" s="9">
        <v>1</v>
      </c>
      <c r="B325" s="10">
        <f>'II.Concepto de gasto'!$B$1</f>
        <v>0</v>
      </c>
      <c r="C325" s="19">
        <f>'II.Concepto de gasto'!$B$2</f>
        <v>0</v>
      </c>
      <c r="D325" s="18" t="str">
        <f>'II.Concepto de gasto'!$G$7</f>
        <v>2023</v>
      </c>
      <c r="E325" s="20" t="str">
        <f>'II.Concepto de gasto'!$A$32</f>
        <v>31802 Servicio telegráfico</v>
      </c>
      <c r="F325" s="21">
        <f>'II.Concepto de gasto'!$G$32</f>
        <v>0</v>
      </c>
      <c r="G325" s="21">
        <f t="shared" si="6"/>
        <v>0</v>
      </c>
      <c r="H325" s="21" t="str">
        <f>'II.Concepto de gasto'!$G$8</f>
        <v/>
      </c>
      <c r="I325" s="22" t="b">
        <f>Tabla16[[#This Row],[Validación2]]=Tabla16[[#This Row],[Validación1]]</f>
        <v>0</v>
      </c>
    </row>
    <row r="326" spans="1:9" s="12" customFormat="1" x14ac:dyDescent="0.2">
      <c r="A326" s="9">
        <v>1</v>
      </c>
      <c r="B326" s="10">
        <f>'II.Concepto de gasto'!$B$1</f>
        <v>0</v>
      </c>
      <c r="C326" s="19">
        <f>'II.Concepto de gasto'!$B$2</f>
        <v>0</v>
      </c>
      <c r="D326" s="18" t="str">
        <f>'II.Concepto de gasto'!$G$7</f>
        <v>2023</v>
      </c>
      <c r="E326" s="20" t="str">
        <f>'II.Concepto de gasto'!$A$33</f>
        <v>31901 Servicios integrales de telecomunicación</v>
      </c>
      <c r="F326" s="21">
        <f>'II.Concepto de gasto'!$G$33</f>
        <v>0</v>
      </c>
      <c r="G326" s="21">
        <f t="shared" si="6"/>
        <v>0</v>
      </c>
      <c r="H326" s="21" t="str">
        <f>'II.Concepto de gasto'!$G$8</f>
        <v/>
      </c>
      <c r="I326" s="22" t="b">
        <f>Tabla16[[#This Row],[Validación2]]=Tabla16[[#This Row],[Validación1]]</f>
        <v>0</v>
      </c>
    </row>
    <row r="327" spans="1:9" s="12" customFormat="1" x14ac:dyDescent="0.2">
      <c r="A327" s="9">
        <v>1</v>
      </c>
      <c r="B327" s="10">
        <f>'II.Concepto de gasto'!$B$1</f>
        <v>0</v>
      </c>
      <c r="C327" s="19">
        <f>'II.Concepto de gasto'!$B$2</f>
        <v>0</v>
      </c>
      <c r="D327" s="18" t="str">
        <f>'II.Concepto de gasto'!$G$7</f>
        <v>2023</v>
      </c>
      <c r="E327" s="20" t="str">
        <f>'II.Concepto de gasto'!$A$34</f>
        <v>31902 Contratación de otros servicios</v>
      </c>
      <c r="F327" s="21">
        <f>'II.Concepto de gasto'!$G$34</f>
        <v>0</v>
      </c>
      <c r="G327" s="21">
        <f t="shared" si="6"/>
        <v>0</v>
      </c>
      <c r="H327" s="21" t="str">
        <f>'II.Concepto de gasto'!$G$8</f>
        <v/>
      </c>
      <c r="I327" s="22" t="b">
        <f>Tabla16[[#This Row],[Validación2]]=Tabla16[[#This Row],[Validación1]]</f>
        <v>0</v>
      </c>
    </row>
    <row r="328" spans="1:9" s="12" customFormat="1" x14ac:dyDescent="0.2">
      <c r="A328" s="9">
        <v>1</v>
      </c>
      <c r="B328" s="10">
        <f>'II.Concepto de gasto'!$B$1</f>
        <v>0</v>
      </c>
      <c r="C328" s="19">
        <f>'II.Concepto de gasto'!$B$2</f>
        <v>0</v>
      </c>
      <c r="D328" s="18" t="str">
        <f>'II.Concepto de gasto'!$G$7</f>
        <v>2023</v>
      </c>
      <c r="E328" s="20" t="str">
        <f>'II.Concepto de gasto'!$A$35</f>
        <v>31904 Servicios integrales de infraestructura de cómputo</v>
      </c>
      <c r="F328" s="21">
        <f>'II.Concepto de gasto'!$G$35</f>
        <v>0</v>
      </c>
      <c r="G328" s="21">
        <f t="shared" si="6"/>
        <v>0</v>
      </c>
      <c r="H328" s="21" t="str">
        <f>'II.Concepto de gasto'!$G$8</f>
        <v/>
      </c>
      <c r="I328" s="22" t="b">
        <f>Tabla16[[#This Row],[Validación2]]=Tabla16[[#This Row],[Validación1]]</f>
        <v>0</v>
      </c>
    </row>
    <row r="329" spans="1:9" s="12" customFormat="1" x14ac:dyDescent="0.2">
      <c r="A329" s="9">
        <v>1</v>
      </c>
      <c r="B329" s="10">
        <f>'II.Concepto de gasto'!$B$1</f>
        <v>0</v>
      </c>
      <c r="C329" s="19">
        <f>'II.Concepto de gasto'!$B$2</f>
        <v>0</v>
      </c>
      <c r="D329" s="18" t="str">
        <f>'II.Concepto de gasto'!$G$7</f>
        <v>2023</v>
      </c>
      <c r="E329" s="20" t="str">
        <f>'II.Concepto de gasto'!$A$36</f>
        <v>32101 - Arrendamiento de terrenos</v>
      </c>
      <c r="F329" s="21">
        <f>'II.Concepto de gasto'!$G$36</f>
        <v>0</v>
      </c>
      <c r="G329" s="21">
        <f t="shared" si="6"/>
        <v>0</v>
      </c>
      <c r="H329" s="21" t="str">
        <f>'II.Concepto de gasto'!$G$8</f>
        <v/>
      </c>
      <c r="I329" s="22" t="b">
        <f>Tabla16[[#This Row],[Validación2]]=Tabla16[[#This Row],[Validación1]]</f>
        <v>0</v>
      </c>
    </row>
    <row r="330" spans="1:9" s="12" customFormat="1" x14ac:dyDescent="0.2">
      <c r="A330" s="9">
        <v>1</v>
      </c>
      <c r="B330" s="10">
        <f>'II.Concepto de gasto'!$B$1</f>
        <v>0</v>
      </c>
      <c r="C330" s="19">
        <f>'II.Concepto de gasto'!$B$2</f>
        <v>0</v>
      </c>
      <c r="D330" s="18" t="str">
        <f>'II.Concepto de gasto'!$G$7</f>
        <v>2023</v>
      </c>
      <c r="E330" s="20" t="str">
        <f>'II.Concepto de gasto'!$A$37</f>
        <v>32201 - Arrendamiento de edificios y locales</v>
      </c>
      <c r="F330" s="21">
        <f>'II.Concepto de gasto'!$G$37</f>
        <v>0</v>
      </c>
      <c r="G330" s="21">
        <f t="shared" si="6"/>
        <v>0</v>
      </c>
      <c r="H330" s="21" t="str">
        <f>'II.Concepto de gasto'!$G$8</f>
        <v/>
      </c>
      <c r="I330" s="22" t="b">
        <f>Tabla16[[#This Row],[Validación2]]=Tabla16[[#This Row],[Validación1]]</f>
        <v>0</v>
      </c>
    </row>
    <row r="331" spans="1:9" s="12" customFormat="1" x14ac:dyDescent="0.2">
      <c r="A331" s="9">
        <v>1</v>
      </c>
      <c r="B331" s="10">
        <f>'II.Concepto de gasto'!$B$1</f>
        <v>0</v>
      </c>
      <c r="C331" s="19">
        <f>'II.Concepto de gasto'!$B$2</f>
        <v>0</v>
      </c>
      <c r="D331" s="18" t="str">
        <f>'II.Concepto de gasto'!$G$7</f>
        <v>2023</v>
      </c>
      <c r="E331" s="20" t="str">
        <f>'II.Concepto de gasto'!$A$38</f>
        <v>32301 - Arrendamiento de equipo y bienes informáticos</v>
      </c>
      <c r="F331" s="21">
        <f>'II.Concepto de gasto'!$G$38</f>
        <v>0</v>
      </c>
      <c r="G331" s="21">
        <f t="shared" si="6"/>
        <v>0</v>
      </c>
      <c r="H331" s="21" t="str">
        <f>'II.Concepto de gasto'!$G$8</f>
        <v/>
      </c>
      <c r="I331" s="22" t="b">
        <f>Tabla16[[#This Row],[Validación2]]=Tabla16[[#This Row],[Validación1]]</f>
        <v>0</v>
      </c>
    </row>
    <row r="332" spans="1:9" s="12" customFormat="1" x14ac:dyDescent="0.2">
      <c r="A332" s="9">
        <v>1</v>
      </c>
      <c r="B332" s="10">
        <f>'II.Concepto de gasto'!$B$1</f>
        <v>0</v>
      </c>
      <c r="C332" s="19">
        <f>'II.Concepto de gasto'!$B$2</f>
        <v>0</v>
      </c>
      <c r="D332" s="18" t="str">
        <f>'II.Concepto de gasto'!$G$7</f>
        <v>2023</v>
      </c>
      <c r="E332" s="20" t="str">
        <f>'II.Concepto de gasto'!$A$39</f>
        <v>32302 - Arrendamiento de mobiliario</v>
      </c>
      <c r="F332" s="21">
        <f>'II.Concepto de gasto'!$G$39</f>
        <v>0</v>
      </c>
      <c r="G332" s="21">
        <f t="shared" si="6"/>
        <v>0</v>
      </c>
      <c r="H332" s="21" t="str">
        <f>'II.Concepto de gasto'!$G$8</f>
        <v/>
      </c>
      <c r="I332" s="22" t="b">
        <f>Tabla16[[#This Row],[Validación2]]=Tabla16[[#This Row],[Validación1]]</f>
        <v>0</v>
      </c>
    </row>
    <row r="333" spans="1:9" s="12" customFormat="1" x14ac:dyDescent="0.2">
      <c r="A333" s="9">
        <v>1</v>
      </c>
      <c r="B333" s="10">
        <f>'II.Concepto de gasto'!$B$1</f>
        <v>0</v>
      </c>
      <c r="C333" s="19">
        <f>'II.Concepto de gasto'!$B$2</f>
        <v>0</v>
      </c>
      <c r="D333" s="18" t="str">
        <f>'II.Concepto de gasto'!$G$7</f>
        <v>2023</v>
      </c>
      <c r="E333" s="20" t="str">
        <f>'II.Concepto de gasto'!$A$40</f>
        <v>32303 - Arrendamiento de equipo de telecomunicaciones</v>
      </c>
      <c r="F333" s="21">
        <f>'II.Concepto de gasto'!$G$40</f>
        <v>0</v>
      </c>
      <c r="G333" s="21">
        <f t="shared" si="6"/>
        <v>0</v>
      </c>
      <c r="H333" s="21" t="str">
        <f>'II.Concepto de gasto'!$G$8</f>
        <v/>
      </c>
      <c r="I333" s="22" t="b">
        <f>Tabla16[[#This Row],[Validación2]]=Tabla16[[#This Row],[Validación1]]</f>
        <v>0</v>
      </c>
    </row>
    <row r="334" spans="1:9" s="12" customFormat="1" x14ac:dyDescent="0.2">
      <c r="A334" s="9">
        <v>1</v>
      </c>
      <c r="B334" s="10">
        <f>'II.Concepto de gasto'!$B$1</f>
        <v>0</v>
      </c>
      <c r="C334" s="19">
        <f>'II.Concepto de gasto'!$B$2</f>
        <v>0</v>
      </c>
      <c r="D334" s="18" t="str">
        <f>'II.Concepto de gasto'!$G$7</f>
        <v>2023</v>
      </c>
      <c r="E334" s="20" t="str">
        <f>'II.Concepto de gasto'!$A$41</f>
        <v>32502 - Arrendamiento de vehículos terrestres, aéreos, marítimos, lacustres y fluviales para servicios públicos y la operación de programas públicos</v>
      </c>
      <c r="F334" s="21">
        <f>'II.Concepto de gasto'!$G$41</f>
        <v>0</v>
      </c>
      <c r="G334" s="21">
        <f t="shared" si="6"/>
        <v>0</v>
      </c>
      <c r="H334" s="21" t="str">
        <f>'II.Concepto de gasto'!$G$8</f>
        <v/>
      </c>
      <c r="I334" s="22" t="b">
        <f>Tabla16[[#This Row],[Validación2]]=Tabla16[[#This Row],[Validación1]]</f>
        <v>0</v>
      </c>
    </row>
    <row r="335" spans="1:9" s="12" customFormat="1" x14ac:dyDescent="0.2">
      <c r="A335" s="9">
        <v>1</v>
      </c>
      <c r="B335" s="10">
        <f>'II.Concepto de gasto'!$B$1</f>
        <v>0</v>
      </c>
      <c r="C335" s="19">
        <f>'II.Concepto de gasto'!$B$2</f>
        <v>0</v>
      </c>
      <c r="D335" s="18" t="str">
        <f>'II.Concepto de gasto'!$G$7</f>
        <v>2023</v>
      </c>
      <c r="E335" s="20" t="str">
        <f>'II.Concepto de gasto'!$A$42</f>
        <v>32503 - Arrendamiento de vehículos terrestres, aéreos, marítimos, lacustres y fluviales para servicios administrativos</v>
      </c>
      <c r="F335" s="21">
        <f>'II.Concepto de gasto'!$G$42</f>
        <v>0</v>
      </c>
      <c r="G335" s="21">
        <f t="shared" si="6"/>
        <v>0</v>
      </c>
      <c r="H335" s="21" t="str">
        <f>'II.Concepto de gasto'!$G$8</f>
        <v/>
      </c>
      <c r="I335" s="22" t="b">
        <f>Tabla16[[#This Row],[Validación2]]=Tabla16[[#This Row],[Validación1]]</f>
        <v>0</v>
      </c>
    </row>
    <row r="336" spans="1:9" s="12" customFormat="1" x14ac:dyDescent="0.2">
      <c r="A336" s="9">
        <v>1</v>
      </c>
      <c r="B336" s="10">
        <f>'II.Concepto de gasto'!$B$1</f>
        <v>0</v>
      </c>
      <c r="C336" s="19">
        <f>'II.Concepto de gasto'!$B$2</f>
        <v>0</v>
      </c>
      <c r="D336" s="18" t="str">
        <f>'II.Concepto de gasto'!$G$7</f>
        <v>2023</v>
      </c>
      <c r="E336" s="20" t="str">
        <f>'II.Concepto de gasto'!$A$43</f>
        <v>32505 - Arrendamiento de vehículos terrestres, aéreos, marítimos, lacustres y fluviales para servidores públicos</v>
      </c>
      <c r="F336" s="21">
        <f>'II.Concepto de gasto'!$G$43</f>
        <v>0</v>
      </c>
      <c r="G336" s="21">
        <f t="shared" si="6"/>
        <v>0</v>
      </c>
      <c r="H336" s="21" t="str">
        <f>'II.Concepto de gasto'!$G$8</f>
        <v/>
      </c>
      <c r="I336" s="22" t="b">
        <f>Tabla16[[#This Row],[Validación2]]=Tabla16[[#This Row],[Validación1]]</f>
        <v>0</v>
      </c>
    </row>
    <row r="337" spans="1:9" s="12" customFormat="1" x14ac:dyDescent="0.2">
      <c r="A337" s="9">
        <v>1</v>
      </c>
      <c r="B337" s="10">
        <f>'II.Concepto de gasto'!$B$1</f>
        <v>0</v>
      </c>
      <c r="C337" s="19">
        <f>'II.Concepto de gasto'!$B$2</f>
        <v>0</v>
      </c>
      <c r="D337" s="18" t="str">
        <f>'II.Concepto de gasto'!$G$7</f>
        <v>2023</v>
      </c>
      <c r="E337" s="20" t="str">
        <f>'II.Concepto de gasto'!$A$44</f>
        <v>32601 - Arrendamiento de maquinaria y equipo</v>
      </c>
      <c r="F337" s="21">
        <f>'II.Concepto de gasto'!$G$44</f>
        <v>0</v>
      </c>
      <c r="G337" s="21">
        <f t="shared" si="6"/>
        <v>0</v>
      </c>
      <c r="H337" s="21" t="str">
        <f>'II.Concepto de gasto'!$G$8</f>
        <v/>
      </c>
      <c r="I337" s="22" t="b">
        <f>Tabla16[[#This Row],[Validación2]]=Tabla16[[#This Row],[Validación1]]</f>
        <v>0</v>
      </c>
    </row>
    <row r="338" spans="1:9" s="12" customFormat="1" x14ac:dyDescent="0.2">
      <c r="A338" s="9">
        <v>1</v>
      </c>
      <c r="B338" s="10">
        <f>'II.Concepto de gasto'!$B$1</f>
        <v>0</v>
      </c>
      <c r="C338" s="19">
        <f>'II.Concepto de gasto'!$B$2</f>
        <v>0</v>
      </c>
      <c r="D338" s="18" t="str">
        <f>'II.Concepto de gasto'!$G$7</f>
        <v>2023</v>
      </c>
      <c r="E338" s="20" t="str">
        <f>'II.Concepto de gasto'!$A$45</f>
        <v>32903 - Otros Arrendamientos</v>
      </c>
      <c r="F338" s="21">
        <f>'II.Concepto de gasto'!$G$45</f>
        <v>0</v>
      </c>
      <c r="G338" s="21">
        <f t="shared" si="6"/>
        <v>0</v>
      </c>
      <c r="H338" s="21" t="str">
        <f>'II.Concepto de gasto'!$G$8</f>
        <v/>
      </c>
      <c r="I338" s="22" t="b">
        <f>Tabla16[[#This Row],[Validación2]]=Tabla16[[#This Row],[Validación1]]</f>
        <v>0</v>
      </c>
    </row>
    <row r="339" spans="1:9" s="12" customFormat="1" x14ac:dyDescent="0.2">
      <c r="A339" s="9">
        <v>1</v>
      </c>
      <c r="B339" s="10">
        <f>'II.Concepto de gasto'!$B$1</f>
        <v>0</v>
      </c>
      <c r="C339" s="19">
        <f>'II.Concepto de gasto'!$B$2</f>
        <v>0</v>
      </c>
      <c r="D339" s="18" t="str">
        <f>'II.Concepto de gasto'!$G$7</f>
        <v>2023</v>
      </c>
      <c r="E339" s="20" t="str">
        <f>'II.Concepto de gasto'!$A$46</f>
        <v>33101 - Asesorías asociadas a convenios, tratados o acuerdos</v>
      </c>
      <c r="F339" s="21">
        <f>'II.Concepto de gasto'!$G$46</f>
        <v>0</v>
      </c>
      <c r="G339" s="21">
        <f t="shared" si="6"/>
        <v>0</v>
      </c>
      <c r="H339" s="21" t="str">
        <f>'II.Concepto de gasto'!$G$8</f>
        <v/>
      </c>
      <c r="I339" s="22" t="b">
        <f>Tabla16[[#This Row],[Validación2]]=Tabla16[[#This Row],[Validación1]]</f>
        <v>0</v>
      </c>
    </row>
    <row r="340" spans="1:9" s="12" customFormat="1" x14ac:dyDescent="0.2">
      <c r="A340" s="9">
        <v>1</v>
      </c>
      <c r="B340" s="10">
        <f>'II.Concepto de gasto'!$B$1</f>
        <v>0</v>
      </c>
      <c r="C340" s="19">
        <f>'II.Concepto de gasto'!$B$2</f>
        <v>0</v>
      </c>
      <c r="D340" s="18" t="str">
        <f>'II.Concepto de gasto'!$G$7</f>
        <v>2023</v>
      </c>
      <c r="E340" s="20" t="str">
        <f>'II.Concepto de gasto'!$A$47</f>
        <v>33102 - Asesorías por controversias en el marco de los tratados internacionales</v>
      </c>
      <c r="F340" s="21">
        <f>'II.Concepto de gasto'!$G$47</f>
        <v>0</v>
      </c>
      <c r="G340" s="21">
        <f t="shared" si="6"/>
        <v>0</v>
      </c>
      <c r="H340" s="21" t="str">
        <f>'II.Concepto de gasto'!$G$8</f>
        <v/>
      </c>
      <c r="I340" s="22" t="b">
        <f>Tabla16[[#This Row],[Validación2]]=Tabla16[[#This Row],[Validación1]]</f>
        <v>0</v>
      </c>
    </row>
    <row r="341" spans="1:9" s="12" customFormat="1" x14ac:dyDescent="0.2">
      <c r="A341" s="9">
        <v>1</v>
      </c>
      <c r="B341" s="10">
        <f>'II.Concepto de gasto'!$B$1</f>
        <v>0</v>
      </c>
      <c r="C341" s="19">
        <f>'II.Concepto de gasto'!$B$2</f>
        <v>0</v>
      </c>
      <c r="D341" s="18" t="str">
        <f>'II.Concepto de gasto'!$G$7</f>
        <v>2023</v>
      </c>
      <c r="E341" s="20" t="str">
        <f>'II.Concepto de gasto'!$A$48</f>
        <v>33103 - Consultorías para programas o proyectos financiados por organismos internacionales</v>
      </c>
      <c r="F341" s="21">
        <f>'II.Concepto de gasto'!$G$48</f>
        <v>0</v>
      </c>
      <c r="G341" s="21">
        <f t="shared" si="6"/>
        <v>0</v>
      </c>
      <c r="H341" s="21" t="str">
        <f>'II.Concepto de gasto'!$G$8</f>
        <v/>
      </c>
      <c r="I341" s="22" t="b">
        <f>Tabla16[[#This Row],[Validación2]]=Tabla16[[#This Row],[Validación1]]</f>
        <v>0</v>
      </c>
    </row>
    <row r="342" spans="1:9" s="12" customFormat="1" x14ac:dyDescent="0.2">
      <c r="A342" s="9">
        <v>1</v>
      </c>
      <c r="B342" s="10">
        <f>'II.Concepto de gasto'!$B$1</f>
        <v>0</v>
      </c>
      <c r="C342" s="19">
        <f>'II.Concepto de gasto'!$B$2</f>
        <v>0</v>
      </c>
      <c r="D342" s="18" t="str">
        <f>'II.Concepto de gasto'!$G$7</f>
        <v>2023</v>
      </c>
      <c r="E342" s="20" t="str">
        <f>'II.Concepto de gasto'!$A$49</f>
        <v>33104 - Otras asesorías para la operación de programas</v>
      </c>
      <c r="F342" s="21">
        <f>'II.Concepto de gasto'!$G$49</f>
        <v>0</v>
      </c>
      <c r="G342" s="21">
        <f t="shared" si="6"/>
        <v>0</v>
      </c>
      <c r="H342" s="21" t="str">
        <f>'II.Concepto de gasto'!$G$8</f>
        <v/>
      </c>
      <c r="I342" s="22" t="b">
        <f>Tabla16[[#This Row],[Validación2]]=Tabla16[[#This Row],[Validación1]]</f>
        <v>0</v>
      </c>
    </row>
    <row r="343" spans="1:9" s="12" customFormat="1" x14ac:dyDescent="0.2">
      <c r="A343" s="9">
        <v>1</v>
      </c>
      <c r="B343" s="10">
        <f>'II.Concepto de gasto'!$B$1</f>
        <v>0</v>
      </c>
      <c r="C343" s="19">
        <f>'II.Concepto de gasto'!$B$2</f>
        <v>0</v>
      </c>
      <c r="D343" s="18" t="str">
        <f>'II.Concepto de gasto'!$G$7</f>
        <v>2023</v>
      </c>
      <c r="E343" s="20" t="str">
        <f>'II.Concepto de gasto'!$A$50</f>
        <v>33501 - Estudios e Investigaciones</v>
      </c>
      <c r="F343" s="21">
        <f>'II.Concepto de gasto'!$G$50</f>
        <v>0</v>
      </c>
      <c r="G343" s="21">
        <f t="shared" si="6"/>
        <v>0</v>
      </c>
      <c r="H343" s="21" t="str">
        <f>'II.Concepto de gasto'!$G$8</f>
        <v/>
      </c>
      <c r="I343" s="22" t="b">
        <f>Tabla16[[#This Row],[Validación2]]=Tabla16[[#This Row],[Validación1]]</f>
        <v>0</v>
      </c>
    </row>
    <row r="344" spans="1:9" s="12" customFormat="1" x14ac:dyDescent="0.2">
      <c r="A344" s="9">
        <v>1</v>
      </c>
      <c r="B344" s="10">
        <f>'II.Concepto de gasto'!$B$1</f>
        <v>0</v>
      </c>
      <c r="C344" s="19">
        <f>'II.Concepto de gasto'!$B$2</f>
        <v>0</v>
      </c>
      <c r="D344" s="18" t="str">
        <f>'II.Concepto de gasto'!$G$7</f>
        <v>2023</v>
      </c>
      <c r="E344" s="20" t="str">
        <f>'II.Concepto de gasto'!$A$51</f>
        <v>33604 - Impresión y elaboración de material informativo derivado de la operación y administración de las dependencias y entidades</v>
      </c>
      <c r="F344" s="21">
        <f>'II.Concepto de gasto'!$G$51</f>
        <v>0</v>
      </c>
      <c r="G344" s="21">
        <f t="shared" si="6"/>
        <v>0</v>
      </c>
      <c r="H344" s="21" t="str">
        <f>'II.Concepto de gasto'!$G$8</f>
        <v/>
      </c>
      <c r="I344" s="22" t="b">
        <f>Tabla16[[#This Row],[Validación2]]=Tabla16[[#This Row],[Validación1]]</f>
        <v>0</v>
      </c>
    </row>
    <row r="345" spans="1:9" s="12" customFormat="1" x14ac:dyDescent="0.2">
      <c r="A345" s="9">
        <v>1</v>
      </c>
      <c r="B345" s="10">
        <f>'II.Concepto de gasto'!$B$1</f>
        <v>0</v>
      </c>
      <c r="C345" s="19">
        <f>'II.Concepto de gasto'!$B$2</f>
        <v>0</v>
      </c>
      <c r="D345" s="18" t="str">
        <f>'II.Concepto de gasto'!$G$7</f>
        <v>2023</v>
      </c>
      <c r="E345" s="20" t="str">
        <f>'II.Concepto de gasto'!$A$52</f>
        <v>35101 - Mantenimiento y conservación de inmuebles para la prestación de servicios administrativos</v>
      </c>
      <c r="F345" s="21">
        <f>'II.Concepto de gasto'!$G$52</f>
        <v>0</v>
      </c>
      <c r="G345" s="21">
        <f t="shared" si="6"/>
        <v>0</v>
      </c>
      <c r="H345" s="21" t="str">
        <f>'II.Concepto de gasto'!$G$8</f>
        <v/>
      </c>
      <c r="I345" s="22" t="b">
        <f>Tabla16[[#This Row],[Validación2]]=Tabla16[[#This Row],[Validación1]]</f>
        <v>0</v>
      </c>
    </row>
    <row r="346" spans="1:9" s="12" customFormat="1" x14ac:dyDescent="0.2">
      <c r="A346" s="9">
        <v>1</v>
      </c>
      <c r="B346" s="10">
        <f>'II.Concepto de gasto'!$B$1</f>
        <v>0</v>
      </c>
      <c r="C346" s="19">
        <f>'II.Concepto de gasto'!$B$2</f>
        <v>0</v>
      </c>
      <c r="D346" s="18" t="str">
        <f>'II.Concepto de gasto'!$G$7</f>
        <v>2023</v>
      </c>
      <c r="E346" s="20" t="str">
        <f>'II.Concepto de gasto'!$A$53</f>
        <v>35201 - Mantenimiento y conservación de mobiliario y equipo de administración</v>
      </c>
      <c r="F346" s="21">
        <f>'II.Concepto de gasto'!$G$53</f>
        <v>0</v>
      </c>
      <c r="G346" s="21">
        <f t="shared" si="6"/>
        <v>0</v>
      </c>
      <c r="H346" s="21" t="str">
        <f>'II.Concepto de gasto'!$G$8</f>
        <v/>
      </c>
      <c r="I346" s="22" t="b">
        <f>Tabla16[[#This Row],[Validación2]]=Tabla16[[#This Row],[Validación1]]</f>
        <v>0</v>
      </c>
    </row>
    <row r="347" spans="1:9" s="12" customFormat="1" x14ac:dyDescent="0.2">
      <c r="A347" s="9">
        <v>1</v>
      </c>
      <c r="B347" s="10">
        <f>'II.Concepto de gasto'!$B$1</f>
        <v>0</v>
      </c>
      <c r="C347" s="19">
        <f>'II.Concepto de gasto'!$B$2</f>
        <v>0</v>
      </c>
      <c r="D347" s="18" t="str">
        <f>'II.Concepto de gasto'!$G$7</f>
        <v>2023</v>
      </c>
      <c r="E347" s="20" t="str">
        <f>'II.Concepto de gasto'!$A$54</f>
        <v>36101 - Difusión de mensajes sobre programas y actividades gubernamentales</v>
      </c>
      <c r="F347" s="21">
        <f>'II.Concepto de gasto'!$G$54</f>
        <v>0</v>
      </c>
      <c r="G347" s="21">
        <f t="shared" si="6"/>
        <v>0</v>
      </c>
      <c r="H347" s="21" t="str">
        <f>'II.Concepto de gasto'!$G$8</f>
        <v/>
      </c>
      <c r="I347" s="22" t="b">
        <f>Tabla16[[#This Row],[Validación2]]=Tabla16[[#This Row],[Validación1]]</f>
        <v>0</v>
      </c>
    </row>
    <row r="348" spans="1:9" s="12" customFormat="1" x14ac:dyDescent="0.2">
      <c r="A348" s="9">
        <v>1</v>
      </c>
      <c r="B348" s="10">
        <f>'II.Concepto de gasto'!$B$1</f>
        <v>0</v>
      </c>
      <c r="C348" s="19">
        <f>'II.Concepto de gasto'!$B$2</f>
        <v>0</v>
      </c>
      <c r="D348" s="18" t="str">
        <f>'II.Concepto de gasto'!$G$7</f>
        <v>2023</v>
      </c>
      <c r="E348" s="20" t="str">
        <f>'II.Concepto de gasto'!$A$55</f>
        <v>36201 - Difusión de mensajes comerciales para promover la venta de productos o servicios</v>
      </c>
      <c r="F348" s="21">
        <f>'II.Concepto de gasto'!$G$55</f>
        <v>0</v>
      </c>
      <c r="G348" s="21">
        <f t="shared" si="6"/>
        <v>0</v>
      </c>
      <c r="H348" s="21" t="str">
        <f>'II.Concepto de gasto'!$G$8</f>
        <v/>
      </c>
      <c r="I348" s="22" t="b">
        <f>Tabla16[[#This Row],[Validación2]]=Tabla16[[#This Row],[Validación1]]</f>
        <v>0</v>
      </c>
    </row>
    <row r="349" spans="1:9" s="12" customFormat="1" x14ac:dyDescent="0.2">
      <c r="A349" s="9">
        <v>1</v>
      </c>
      <c r="B349" s="10">
        <f>'II.Concepto de gasto'!$B$1</f>
        <v>0</v>
      </c>
      <c r="C349" s="19">
        <f>'II.Concepto de gasto'!$B$2</f>
        <v>0</v>
      </c>
      <c r="D349" s="18" t="str">
        <f>'II.Concepto de gasto'!$G$7</f>
        <v>2023</v>
      </c>
      <c r="E349" s="20" t="str">
        <f>'II.Concepto de gasto'!$A$56</f>
        <v>36901 - Servicios relacionados con monitoreo de información en medios masivos</v>
      </c>
      <c r="F349" s="21">
        <f>'II.Concepto de gasto'!$G$56</f>
        <v>0</v>
      </c>
      <c r="G349" s="21">
        <f t="shared" si="6"/>
        <v>0</v>
      </c>
      <c r="H349" s="21" t="str">
        <f>'II.Concepto de gasto'!$G$8</f>
        <v/>
      </c>
      <c r="I349" s="22" t="b">
        <f>Tabla16[[#This Row],[Validación2]]=Tabla16[[#This Row],[Validación1]]</f>
        <v>0</v>
      </c>
    </row>
    <row r="350" spans="1:9" s="12" customFormat="1" x14ac:dyDescent="0.2">
      <c r="A350" s="9">
        <v>1</v>
      </c>
      <c r="B350" s="10">
        <f>'II.Concepto de gasto'!$B$1</f>
        <v>0</v>
      </c>
      <c r="C350" s="19">
        <f>'II.Concepto de gasto'!$B$2</f>
        <v>0</v>
      </c>
      <c r="D350" s="18" t="str">
        <f>'II.Concepto de gasto'!$G$7</f>
        <v>2023</v>
      </c>
      <c r="E350" s="20" t="str">
        <f>'II.Concepto de gasto'!$A$57</f>
        <v>37301-Pasajes marítimos, lacustres y fluviales para labores en campo y de supervisión</v>
      </c>
      <c r="F350" s="21">
        <f>'II.Concepto de gasto'!$G$57</f>
        <v>0</v>
      </c>
      <c r="G350" s="21">
        <f t="shared" si="6"/>
        <v>0</v>
      </c>
      <c r="H350" s="21" t="str">
        <f>'II.Concepto de gasto'!$G$8</f>
        <v/>
      </c>
      <c r="I350" s="22" t="b">
        <f>Tabla16[[#This Row],[Validación2]]=Tabla16[[#This Row],[Validación1]]</f>
        <v>0</v>
      </c>
    </row>
    <row r="351" spans="1:9" s="12" customFormat="1" x14ac:dyDescent="0.2">
      <c r="A351" s="9">
        <v>1</v>
      </c>
      <c r="B351" s="10">
        <f>'II.Concepto de gasto'!$B$1</f>
        <v>0</v>
      </c>
      <c r="C351" s="19">
        <f>'II.Concepto de gasto'!$B$2</f>
        <v>0</v>
      </c>
      <c r="D351" s="18" t="str">
        <f>'II.Concepto de gasto'!$G$7</f>
        <v>2023</v>
      </c>
      <c r="E351" s="20" t="str">
        <f>'II.Concepto de gasto'!$A$58</f>
        <v>37304-Pasajes marítimos, lacustres y fluviales para servidores públicos de mando en el desempeño de comisiones y funciones oficiales</v>
      </c>
      <c r="F351" s="21">
        <f>'II.Concepto de gasto'!$G$58</f>
        <v>0</v>
      </c>
      <c r="G351" s="21">
        <f t="shared" si="6"/>
        <v>0</v>
      </c>
      <c r="H351" s="21" t="str">
        <f>'II.Concepto de gasto'!$G$8</f>
        <v/>
      </c>
      <c r="I351" s="22" t="b">
        <f>Tabla16[[#This Row],[Validación2]]=Tabla16[[#This Row],[Validación1]]</f>
        <v>0</v>
      </c>
    </row>
    <row r="352" spans="1:9" s="12" customFormat="1" x14ac:dyDescent="0.2">
      <c r="A352" s="9">
        <v>1</v>
      </c>
      <c r="B352" s="10">
        <f>'II.Concepto de gasto'!$B$1</f>
        <v>0</v>
      </c>
      <c r="C352" s="19">
        <f>'II.Concepto de gasto'!$B$2</f>
        <v>0</v>
      </c>
      <c r="D352" s="18" t="str">
        <f>'II.Concepto de gasto'!$G$7</f>
        <v>2023</v>
      </c>
      <c r="E352" s="20" t="str">
        <f>'II.Concepto de gasto'!$A$59</f>
        <v>37801 - Servicios integrales nacionales para servidores públicos en el desempeño de comisiones y funciones oficiales</v>
      </c>
      <c r="F352" s="21">
        <f>'II.Concepto de gasto'!$G$59</f>
        <v>0</v>
      </c>
      <c r="G352" s="21">
        <f t="shared" si="6"/>
        <v>0</v>
      </c>
      <c r="H352" s="21" t="str">
        <f>'II.Concepto de gasto'!$G$8</f>
        <v/>
      </c>
      <c r="I352" s="22" t="b">
        <f>Tabla16[[#This Row],[Validación2]]=Tabla16[[#This Row],[Validación1]]</f>
        <v>0</v>
      </c>
    </row>
    <row r="353" spans="1:9" s="12" customFormat="1" x14ac:dyDescent="0.2">
      <c r="A353" s="9">
        <v>1</v>
      </c>
      <c r="B353" s="10">
        <f>'II.Concepto de gasto'!$B$1</f>
        <v>0</v>
      </c>
      <c r="C353" s="19">
        <f>'II.Concepto de gasto'!$B$2</f>
        <v>0</v>
      </c>
      <c r="D353" s="18" t="str">
        <f>'II.Concepto de gasto'!$G$7</f>
        <v>2023</v>
      </c>
      <c r="E353" s="20" t="str">
        <f>'II.Concepto de gasto'!$A$60</f>
        <v>37802 - Servicios integrales en el extranjero para servidores públicos en el desempeño de comisiones y funciones oficiales</v>
      </c>
      <c r="F353" s="21">
        <f>'II.Concepto de gasto'!$G$60</f>
        <v>0</v>
      </c>
      <c r="G353" s="21">
        <f t="shared" si="6"/>
        <v>0</v>
      </c>
      <c r="H353" s="21" t="str">
        <f>'II.Concepto de gasto'!$G$8</f>
        <v/>
      </c>
      <c r="I353" s="22" t="b">
        <f>Tabla16[[#This Row],[Validación2]]=Tabla16[[#This Row],[Validación1]]</f>
        <v>0</v>
      </c>
    </row>
    <row r="354" spans="1:9" s="12" customFormat="1" x14ac:dyDescent="0.2">
      <c r="A354" s="9">
        <v>1</v>
      </c>
      <c r="B354" s="10">
        <f>'II.Concepto de gasto'!$B$1</f>
        <v>0</v>
      </c>
      <c r="C354" s="19">
        <f>'II.Concepto de gasto'!$B$2</f>
        <v>0</v>
      </c>
      <c r="D354" s="18" t="str">
        <f>'II.Concepto de gasto'!$G$7</f>
        <v>2023</v>
      </c>
      <c r="E354" s="20" t="str">
        <f>'II.Concepto de gasto'!$A$61</f>
        <v>38301 - Congresos y convenciones</v>
      </c>
      <c r="F354" s="21">
        <f>'II.Concepto de gasto'!$G$61</f>
        <v>0</v>
      </c>
      <c r="G354" s="21">
        <f t="shared" si="6"/>
        <v>0</v>
      </c>
      <c r="H354" s="21" t="str">
        <f>'II.Concepto de gasto'!$G$8</f>
        <v/>
      </c>
      <c r="I354" s="22" t="b">
        <f>Tabla16[[#This Row],[Validación2]]=Tabla16[[#This Row],[Validación1]]</f>
        <v>0</v>
      </c>
    </row>
    <row r="355" spans="1:9" s="12" customFormat="1" x14ac:dyDescent="0.2">
      <c r="A355" s="9">
        <v>1</v>
      </c>
      <c r="B355" s="10">
        <f>'II.Concepto de gasto'!$B$1</f>
        <v>0</v>
      </c>
      <c r="C355" s="19">
        <f>'II.Concepto de gasto'!$B$2</f>
        <v>0</v>
      </c>
      <c r="D355" s="18" t="str">
        <f>'II.Concepto de gasto'!$G$7</f>
        <v>2023</v>
      </c>
      <c r="E355" s="20" t="str">
        <f>'II.Concepto de gasto'!$A$62</f>
        <v>38401 – Exposiciones</v>
      </c>
      <c r="F355" s="21">
        <f>'II.Concepto de gasto'!$G$62</f>
        <v>0</v>
      </c>
      <c r="G355" s="21">
        <f t="shared" si="6"/>
        <v>0</v>
      </c>
      <c r="H355" s="21" t="str">
        <f>'II.Concepto de gasto'!$G$8</f>
        <v/>
      </c>
      <c r="I355" s="22" t="b">
        <f>Tabla16[[#This Row],[Validación2]]=Tabla16[[#This Row],[Validación1]]</f>
        <v>0</v>
      </c>
    </row>
    <row r="356" spans="1:9" s="12" customFormat="1" x14ac:dyDescent="0.2">
      <c r="A356" s="9">
        <v>1</v>
      </c>
      <c r="B356" s="10">
        <f>'II.Concepto de gasto'!$B$1</f>
        <v>0</v>
      </c>
      <c r="C356" s="19">
        <f>'II.Concepto de gasto'!$B$2</f>
        <v>0</v>
      </c>
      <c r="D356" s="18" t="str">
        <f>'II.Concepto de gasto'!$G$7</f>
        <v>2023</v>
      </c>
      <c r="E356" s="20" t="str">
        <f>'II.Concepto de gasto'!$A$63</f>
        <v>38501 - Gastos para alimentación de servidores públicos de mando</v>
      </c>
      <c r="F356" s="21">
        <f>'II.Concepto de gasto'!$G$63</f>
        <v>0</v>
      </c>
      <c r="G356" s="21">
        <f t="shared" si="6"/>
        <v>0</v>
      </c>
      <c r="H356" s="21" t="str">
        <f>'II.Concepto de gasto'!$G$8</f>
        <v/>
      </c>
      <c r="I356" s="22" t="b">
        <f>Tabla16[[#This Row],[Validación2]]=Tabla16[[#This Row],[Validación1]]</f>
        <v>0</v>
      </c>
    </row>
    <row r="357" spans="1:9" s="12" customFormat="1" x14ac:dyDescent="0.2">
      <c r="A357" s="9">
        <v>1</v>
      </c>
      <c r="B357" s="10">
        <f>'II.Concepto de gasto'!$B$1</f>
        <v>0</v>
      </c>
      <c r="C357" s="19">
        <f>'II.Concepto de gasto'!$B$2</f>
        <v>0</v>
      </c>
      <c r="D357" s="18" t="str">
        <f>'II.Concepto de gasto'!$G$7</f>
        <v>2023</v>
      </c>
      <c r="E357" s="20" t="str">
        <f>'II.Concepto de gasto'!$A$64</f>
        <v>51101 – Mobiliario</v>
      </c>
      <c r="F357" s="21">
        <f>'II.Concepto de gasto'!$G$64</f>
        <v>0</v>
      </c>
      <c r="G357" s="21">
        <f t="shared" si="6"/>
        <v>0</v>
      </c>
      <c r="H357" s="21" t="str">
        <f>'II.Concepto de gasto'!$G$8</f>
        <v/>
      </c>
      <c r="I357" s="22" t="b">
        <f>Tabla16[[#This Row],[Validación2]]=Tabla16[[#This Row],[Validación1]]</f>
        <v>0</v>
      </c>
    </row>
    <row r="358" spans="1:9" s="12" customFormat="1" x14ac:dyDescent="0.2">
      <c r="A358" s="9">
        <v>1</v>
      </c>
      <c r="B358" s="10">
        <f>'II.Concepto de gasto'!$B$1</f>
        <v>0</v>
      </c>
      <c r="C358" s="19">
        <f>'II.Concepto de gasto'!$B$2</f>
        <v>0</v>
      </c>
      <c r="D358" s="18" t="str">
        <f>'II.Concepto de gasto'!$G$7</f>
        <v>2023</v>
      </c>
      <c r="E358" s="20" t="str">
        <f>'II.Concepto de gasto'!$A$65</f>
        <v>51201 - Muebles, excepto de oficina y estantería</v>
      </c>
      <c r="F358" s="21">
        <f>'II.Concepto de gasto'!$G$65</f>
        <v>0</v>
      </c>
      <c r="G358" s="21">
        <f t="shared" si="6"/>
        <v>0</v>
      </c>
      <c r="H358" s="21" t="str">
        <f>'II.Concepto de gasto'!$G$8</f>
        <v/>
      </c>
      <c r="I358" s="22" t="b">
        <f>Tabla16[[#This Row],[Validación2]]=Tabla16[[#This Row],[Validación1]]</f>
        <v>0</v>
      </c>
    </row>
    <row r="359" spans="1:9" s="12" customFormat="1" x14ac:dyDescent="0.2">
      <c r="A359" s="9">
        <v>1</v>
      </c>
      <c r="B359" s="10">
        <f>'II.Concepto de gasto'!$B$1</f>
        <v>0</v>
      </c>
      <c r="C359" s="19">
        <f>'II.Concepto de gasto'!$B$2</f>
        <v>0</v>
      </c>
      <c r="D359" s="18" t="str">
        <f>'II.Concepto de gasto'!$G$7</f>
        <v>2023</v>
      </c>
      <c r="E359" s="20" t="str">
        <f>'II.Concepto de gasto'!$A$66</f>
        <v>51501 - Bienes informáticos</v>
      </c>
      <c r="F359" s="21">
        <f>'II.Concepto de gasto'!$G$66</f>
        <v>0</v>
      </c>
      <c r="G359" s="21">
        <f t="shared" si="6"/>
        <v>0</v>
      </c>
      <c r="H359" s="21" t="str">
        <f>'II.Concepto de gasto'!$G$8</f>
        <v/>
      </c>
      <c r="I359" s="22" t="b">
        <f>Tabla16[[#This Row],[Validación2]]=Tabla16[[#This Row],[Validación1]]</f>
        <v>0</v>
      </c>
    </row>
    <row r="360" spans="1:9" s="12" customFormat="1" x14ac:dyDescent="0.2">
      <c r="A360" s="9">
        <v>1</v>
      </c>
      <c r="B360" s="10">
        <f>'II.Concepto de gasto'!$B$1</f>
        <v>0</v>
      </c>
      <c r="C360" s="19">
        <f>'II.Concepto de gasto'!$B$2</f>
        <v>0</v>
      </c>
      <c r="D360" s="18" t="str">
        <f>'II.Concepto de gasto'!$G$7</f>
        <v>2023</v>
      </c>
      <c r="E360" s="20" t="str">
        <f>'II.Concepto de gasto'!$A$67</f>
        <v>51901 - Equipo de administración</v>
      </c>
      <c r="F360" s="21">
        <f>'II.Concepto de gasto'!$G$67</f>
        <v>0</v>
      </c>
      <c r="G360" s="21">
        <f t="shared" si="6"/>
        <v>0</v>
      </c>
      <c r="H360" s="21" t="str">
        <f>'II.Concepto de gasto'!$G$8</f>
        <v/>
      </c>
      <c r="I360" s="22" t="b">
        <f>Tabla16[[#This Row],[Validación2]]=Tabla16[[#This Row],[Validación1]]</f>
        <v>0</v>
      </c>
    </row>
    <row r="361" spans="1:9" s="12" customFormat="1" x14ac:dyDescent="0.2">
      <c r="A361" s="9">
        <v>1</v>
      </c>
      <c r="B361" s="10">
        <f>'II.Concepto de gasto'!$B$1</f>
        <v>0</v>
      </c>
      <c r="C361" s="19">
        <f>'II.Concepto de gasto'!$B$2</f>
        <v>0</v>
      </c>
      <c r="D361" s="18" t="str">
        <f>'II.Concepto de gasto'!$G$7</f>
        <v>2023</v>
      </c>
      <c r="E361" s="20" t="str">
        <f>'II.Concepto de gasto'!$A$68</f>
        <v>56501 - Equipos y aparatos de comunicaciones y telecomunicaciones</v>
      </c>
      <c r="F361" s="21">
        <f>'II.Concepto de gasto'!$G$68</f>
        <v>0</v>
      </c>
      <c r="G361" s="21">
        <f t="shared" si="6"/>
        <v>0</v>
      </c>
      <c r="H361" s="21" t="str">
        <f>'II.Concepto de gasto'!$G$8</f>
        <v/>
      </c>
      <c r="I361" s="22" t="b">
        <f>Tabla16[[#This Row],[Validación2]]=Tabla16[[#This Row],[Validación1]]</f>
        <v>0</v>
      </c>
    </row>
    <row r="362" spans="1:9" s="12" customFormat="1" x14ac:dyDescent="0.25">
      <c r="A362" s="6"/>
      <c r="B362" s="6"/>
      <c r="C362" s="6"/>
      <c r="D362" s="6"/>
      <c r="E362" s="6"/>
      <c r="F362" s="6"/>
      <c r="G362" s="6"/>
      <c r="H362" s="6"/>
      <c r="I362" s="6"/>
    </row>
    <row r="363" spans="1:9" s="12" customFormat="1" x14ac:dyDescent="0.25">
      <c r="A363" s="6"/>
      <c r="B363" s="6"/>
      <c r="C363" s="6"/>
      <c r="D363" s="6"/>
      <c r="E363" s="6"/>
      <c r="F363" s="6"/>
      <c r="G363" s="6"/>
      <c r="H363" s="6"/>
      <c r="I363" s="6"/>
    </row>
    <row r="364" spans="1:9" s="12" customFormat="1" x14ac:dyDescent="0.25">
      <c r="A364" s="6"/>
      <c r="B364" s="6"/>
      <c r="C364" s="6"/>
      <c r="D364" s="6"/>
      <c r="E364" s="6"/>
      <c r="F364" s="6"/>
      <c r="G364" s="6"/>
      <c r="H364" s="6"/>
      <c r="I364" s="6"/>
    </row>
    <row r="365" spans="1:9" s="12" customFormat="1" x14ac:dyDescent="0.25">
      <c r="A365" s="6"/>
      <c r="B365" s="6"/>
      <c r="C365" s="6"/>
      <c r="D365" s="6"/>
      <c r="E365" s="6"/>
      <c r="F365" s="6"/>
      <c r="G365" s="6"/>
      <c r="H365" s="6"/>
      <c r="I365" s="6"/>
    </row>
    <row r="366" spans="1:9" s="12" customFormat="1" x14ac:dyDescent="0.25">
      <c r="A366" s="6"/>
      <c r="B366" s="6"/>
      <c r="C366" s="6"/>
      <c r="D366" s="6"/>
      <c r="E366" s="6"/>
      <c r="F366" s="6"/>
      <c r="G366" s="6"/>
      <c r="H366" s="6"/>
      <c r="I366" s="6"/>
    </row>
    <row r="367" spans="1:9" s="12" customFormat="1" x14ac:dyDescent="0.25">
      <c r="A367" s="6"/>
      <c r="B367" s="6"/>
      <c r="C367" s="6"/>
      <c r="D367" s="6"/>
      <c r="E367" s="6"/>
      <c r="F367" s="6"/>
      <c r="G367" s="6"/>
      <c r="H367" s="6"/>
      <c r="I367" s="6"/>
    </row>
    <row r="368" spans="1:9" s="12" customFormat="1" x14ac:dyDescent="0.25">
      <c r="A368" s="6"/>
      <c r="B368" s="6"/>
      <c r="C368" s="6"/>
      <c r="D368" s="6"/>
      <c r="E368" s="6"/>
      <c r="F368" s="6"/>
      <c r="G368" s="6"/>
      <c r="H368" s="6"/>
      <c r="I368" s="6"/>
    </row>
    <row r="369" spans="1:9" s="12" customFormat="1" x14ac:dyDescent="0.25">
      <c r="A369" s="6"/>
      <c r="B369" s="6"/>
      <c r="C369" s="6"/>
      <c r="D369" s="6"/>
      <c r="E369" s="6"/>
      <c r="F369" s="6"/>
      <c r="G369" s="6"/>
      <c r="H369" s="6"/>
      <c r="I369" s="6"/>
    </row>
    <row r="370" spans="1:9" s="12" customFormat="1" x14ac:dyDescent="0.25">
      <c r="A370" s="6"/>
      <c r="B370" s="6"/>
      <c r="C370" s="6"/>
      <c r="D370" s="6"/>
      <c r="E370" s="6"/>
      <c r="F370" s="6"/>
      <c r="G370" s="6"/>
      <c r="H370" s="6"/>
      <c r="I370" s="6"/>
    </row>
    <row r="371" spans="1:9" s="12" customFormat="1" x14ac:dyDescent="0.25">
      <c r="A371" s="6"/>
      <c r="B371" s="6"/>
      <c r="C371" s="6"/>
      <c r="D371" s="6"/>
      <c r="E371" s="6"/>
      <c r="F371" s="6"/>
      <c r="G371" s="6"/>
      <c r="H371" s="6"/>
      <c r="I371" s="6"/>
    </row>
    <row r="372" spans="1:9" s="12" customFormat="1" x14ac:dyDescent="0.25">
      <c r="A372" s="6"/>
      <c r="B372" s="6"/>
      <c r="C372" s="6"/>
      <c r="D372" s="6"/>
      <c r="E372" s="6"/>
      <c r="F372" s="6"/>
      <c r="G372" s="6"/>
      <c r="H372" s="6"/>
      <c r="I372" s="6"/>
    </row>
    <row r="373" spans="1:9" s="12" customFormat="1" x14ac:dyDescent="0.25">
      <c r="A373" s="6"/>
      <c r="B373" s="6"/>
      <c r="C373" s="6"/>
      <c r="D373" s="6"/>
      <c r="E373" s="6"/>
      <c r="F373" s="6"/>
      <c r="G373" s="6"/>
      <c r="H373" s="6"/>
      <c r="I373" s="6"/>
    </row>
    <row r="374" spans="1:9" s="12" customFormat="1" x14ac:dyDescent="0.25">
      <c r="A374" s="6"/>
      <c r="B374" s="6"/>
      <c r="C374" s="6"/>
      <c r="D374" s="6"/>
      <c r="E374" s="6"/>
      <c r="F374" s="6"/>
      <c r="G374" s="6"/>
      <c r="H374" s="6"/>
      <c r="I374" s="6"/>
    </row>
    <row r="375" spans="1:9" s="12" customFormat="1" x14ac:dyDescent="0.25">
      <c r="A375" s="6"/>
      <c r="B375" s="6"/>
      <c r="C375" s="6"/>
      <c r="D375" s="6"/>
      <c r="E375" s="6"/>
      <c r="F375" s="6"/>
      <c r="G375" s="6"/>
      <c r="H375" s="6"/>
      <c r="I375" s="6"/>
    </row>
    <row r="376" spans="1:9" s="12" customFormat="1" x14ac:dyDescent="0.25">
      <c r="A376" s="6"/>
      <c r="B376" s="6"/>
      <c r="C376" s="6"/>
      <c r="D376" s="6"/>
      <c r="E376" s="6"/>
      <c r="F376" s="6"/>
      <c r="G376" s="6"/>
      <c r="H376" s="6"/>
      <c r="I376" s="6"/>
    </row>
    <row r="377" spans="1:9" s="12" customFormat="1" x14ac:dyDescent="0.25">
      <c r="A377" s="6"/>
      <c r="B377" s="6"/>
      <c r="C377" s="6"/>
      <c r="D377" s="6"/>
      <c r="E377" s="6"/>
      <c r="F377" s="6"/>
      <c r="G377" s="6"/>
      <c r="H377" s="6"/>
      <c r="I377" s="6"/>
    </row>
    <row r="378" spans="1:9" s="12" customFormat="1" x14ac:dyDescent="0.25">
      <c r="A378" s="6"/>
      <c r="B378" s="6"/>
      <c r="C378" s="6"/>
      <c r="D378" s="6"/>
      <c r="E378" s="6"/>
      <c r="F378" s="6"/>
      <c r="G378" s="6"/>
      <c r="H378" s="6"/>
      <c r="I378" s="6"/>
    </row>
    <row r="379" spans="1:9" s="12" customFormat="1" x14ac:dyDescent="0.25">
      <c r="A379" s="6"/>
      <c r="B379" s="6"/>
      <c r="C379" s="6"/>
      <c r="D379" s="6"/>
      <c r="E379" s="6"/>
      <c r="F379" s="6"/>
      <c r="G379" s="6"/>
      <c r="H379" s="6"/>
      <c r="I379" s="6"/>
    </row>
    <row r="380" spans="1:9" s="12" customFormat="1" x14ac:dyDescent="0.25">
      <c r="A380" s="6"/>
      <c r="B380" s="6"/>
      <c r="C380" s="6"/>
      <c r="D380" s="6"/>
      <c r="E380" s="6"/>
      <c r="F380" s="6"/>
      <c r="G380" s="6"/>
      <c r="H380" s="6"/>
      <c r="I380" s="6"/>
    </row>
    <row r="381" spans="1:9" s="12" customFormat="1" x14ac:dyDescent="0.25">
      <c r="A381" s="6"/>
      <c r="B381" s="6"/>
      <c r="C381" s="6"/>
      <c r="D381" s="6"/>
      <c r="E381" s="6"/>
      <c r="F381" s="6"/>
      <c r="G381" s="6"/>
      <c r="H381" s="6"/>
      <c r="I381" s="6"/>
    </row>
    <row r="382" spans="1:9" s="12" customFormat="1" x14ac:dyDescent="0.25">
      <c r="A382" s="6"/>
      <c r="B382" s="6"/>
      <c r="C382" s="6"/>
      <c r="D382" s="6"/>
      <c r="E382" s="6"/>
      <c r="F382" s="6"/>
      <c r="G382" s="6"/>
      <c r="H382" s="6"/>
      <c r="I382" s="6"/>
    </row>
    <row r="383" spans="1:9" s="12" customFormat="1" x14ac:dyDescent="0.25">
      <c r="A383" s="6"/>
      <c r="B383" s="6"/>
      <c r="C383" s="6"/>
      <c r="D383" s="6"/>
      <c r="E383" s="6"/>
      <c r="F383" s="6"/>
      <c r="G383" s="6"/>
      <c r="H383" s="6"/>
      <c r="I383" s="6"/>
    </row>
    <row r="384" spans="1:9" s="12" customFormat="1" x14ac:dyDescent="0.25">
      <c r="A384" s="6"/>
      <c r="B384" s="6"/>
      <c r="C384" s="6"/>
      <c r="D384" s="6"/>
      <c r="E384" s="6"/>
      <c r="F384" s="6"/>
      <c r="G384" s="6"/>
      <c r="H384" s="6"/>
      <c r="I384" s="6"/>
    </row>
    <row r="385" spans="1:9" s="12" customFormat="1" x14ac:dyDescent="0.25">
      <c r="A385" s="6"/>
      <c r="B385" s="6"/>
      <c r="C385" s="6"/>
      <c r="D385" s="6"/>
      <c r="E385" s="6"/>
      <c r="F385" s="6"/>
      <c r="G385" s="6"/>
      <c r="H385" s="6"/>
      <c r="I385" s="6"/>
    </row>
    <row r="386" spans="1:9" s="12" customFormat="1" x14ac:dyDescent="0.25">
      <c r="A386" s="6"/>
      <c r="B386" s="6"/>
      <c r="C386" s="6"/>
      <c r="D386" s="6"/>
      <c r="E386" s="6"/>
      <c r="F386" s="6"/>
      <c r="G386" s="6"/>
      <c r="H386" s="6"/>
      <c r="I386" s="6"/>
    </row>
    <row r="387" spans="1:9" s="12" customFormat="1" x14ac:dyDescent="0.25">
      <c r="A387" s="6"/>
      <c r="B387" s="6"/>
      <c r="C387" s="6"/>
      <c r="D387" s="6"/>
      <c r="E387" s="6"/>
      <c r="F387" s="6"/>
      <c r="G387" s="6"/>
      <c r="H387" s="6"/>
      <c r="I387" s="6"/>
    </row>
    <row r="388" spans="1:9" s="12" customFormat="1" x14ac:dyDescent="0.25">
      <c r="A388" s="6"/>
      <c r="B388" s="6"/>
      <c r="C388" s="6"/>
      <c r="D388" s="6"/>
      <c r="E388" s="6"/>
      <c r="F388" s="6"/>
      <c r="G388" s="6"/>
      <c r="H388" s="6"/>
      <c r="I388" s="6"/>
    </row>
    <row r="389" spans="1:9" s="12" customFormat="1" x14ac:dyDescent="0.25">
      <c r="A389" s="6"/>
      <c r="B389" s="6"/>
      <c r="C389" s="6"/>
      <c r="D389" s="6"/>
      <c r="E389" s="6"/>
      <c r="F389" s="6"/>
      <c r="G389" s="6"/>
      <c r="H389" s="6"/>
      <c r="I389" s="6"/>
    </row>
    <row r="390" spans="1:9" s="12" customFormat="1" x14ac:dyDescent="0.25">
      <c r="A390" s="6"/>
      <c r="B390" s="6"/>
      <c r="C390" s="6"/>
      <c r="D390" s="6"/>
      <c r="E390" s="6"/>
      <c r="F390" s="6"/>
      <c r="G390" s="6"/>
      <c r="H390" s="6"/>
      <c r="I390" s="6"/>
    </row>
    <row r="391" spans="1:9" s="12" customFormat="1" x14ac:dyDescent="0.25">
      <c r="A391" s="6"/>
      <c r="B391" s="6"/>
      <c r="C391" s="6"/>
      <c r="D391" s="6"/>
      <c r="E391" s="6"/>
      <c r="F391" s="6"/>
      <c r="G391" s="6"/>
      <c r="H391" s="6"/>
      <c r="I391" s="6"/>
    </row>
    <row r="392" spans="1:9" s="12" customFormat="1" x14ac:dyDescent="0.25">
      <c r="A392" s="6"/>
      <c r="B392" s="6"/>
      <c r="C392" s="6"/>
      <c r="D392" s="6"/>
      <c r="E392" s="6"/>
      <c r="F392" s="6"/>
      <c r="G392" s="6"/>
      <c r="H392" s="6"/>
      <c r="I392" s="6"/>
    </row>
    <row r="393" spans="1:9" s="12" customFormat="1" x14ac:dyDescent="0.25">
      <c r="A393" s="6"/>
      <c r="B393" s="6"/>
      <c r="C393" s="6"/>
      <c r="D393" s="6"/>
      <c r="E393" s="6"/>
      <c r="F393" s="6"/>
      <c r="G393" s="6"/>
      <c r="H393" s="6"/>
      <c r="I393" s="6"/>
    </row>
    <row r="394" spans="1:9" s="12" customFormat="1" x14ac:dyDescent="0.25">
      <c r="A394" s="6"/>
      <c r="B394" s="6"/>
      <c r="C394" s="6"/>
      <c r="D394" s="6"/>
      <c r="E394" s="6"/>
      <c r="F394" s="6"/>
      <c r="G394" s="6"/>
      <c r="H394" s="6"/>
      <c r="I394" s="6"/>
    </row>
    <row r="395" spans="1:9" s="12" customFormat="1" x14ac:dyDescent="0.25">
      <c r="A395" s="6"/>
      <c r="B395" s="6"/>
      <c r="C395" s="6"/>
      <c r="D395" s="6"/>
      <c r="E395" s="6"/>
      <c r="F395" s="6"/>
      <c r="G395" s="6"/>
      <c r="H395" s="6"/>
      <c r="I395" s="6"/>
    </row>
    <row r="396" spans="1:9" s="12" customFormat="1" x14ac:dyDescent="0.25">
      <c r="A396" s="6"/>
      <c r="B396" s="6"/>
      <c r="C396" s="6"/>
      <c r="D396" s="6"/>
      <c r="E396" s="6"/>
      <c r="F396" s="6"/>
      <c r="G396" s="6"/>
      <c r="H396" s="6"/>
      <c r="I396" s="6"/>
    </row>
    <row r="397" spans="1:9" s="12" customFormat="1" x14ac:dyDescent="0.25">
      <c r="A397" s="6"/>
      <c r="B397" s="6"/>
      <c r="C397" s="6"/>
      <c r="D397" s="6"/>
      <c r="E397" s="6"/>
      <c r="F397" s="6"/>
      <c r="G397" s="6"/>
      <c r="H397" s="6"/>
      <c r="I397" s="6"/>
    </row>
    <row r="398" spans="1:9" s="12" customFormat="1" x14ac:dyDescent="0.25">
      <c r="A398" s="6"/>
      <c r="B398" s="6"/>
      <c r="C398" s="6"/>
      <c r="D398" s="6"/>
      <c r="E398" s="6"/>
      <c r="F398" s="6"/>
      <c r="G398" s="6"/>
      <c r="H398" s="6"/>
      <c r="I398" s="6"/>
    </row>
    <row r="399" spans="1:9" s="12" customFormat="1" x14ac:dyDescent="0.25">
      <c r="A399" s="6"/>
      <c r="B399" s="6"/>
      <c r="C399" s="6"/>
      <c r="D399" s="6"/>
      <c r="E399" s="6"/>
      <c r="F399" s="6"/>
      <c r="G399" s="6"/>
      <c r="H399" s="6"/>
      <c r="I399" s="6"/>
    </row>
    <row r="400" spans="1:9" s="12" customFormat="1" x14ac:dyDescent="0.25">
      <c r="A400" s="6"/>
      <c r="B400" s="6"/>
      <c r="C400" s="6"/>
      <c r="D400" s="6"/>
      <c r="E400" s="6"/>
      <c r="F400" s="6"/>
      <c r="G400" s="6"/>
      <c r="H400" s="6"/>
      <c r="I400" s="6"/>
    </row>
    <row r="401" spans="1:9" s="12" customFormat="1" x14ac:dyDescent="0.25">
      <c r="A401" s="6"/>
      <c r="B401" s="6"/>
      <c r="C401" s="6"/>
      <c r="D401" s="6"/>
      <c r="E401" s="6"/>
      <c r="F401" s="6"/>
      <c r="G401" s="6"/>
      <c r="H401" s="6"/>
      <c r="I401" s="6"/>
    </row>
    <row r="402" spans="1:9" s="12" customFormat="1" x14ac:dyDescent="0.25">
      <c r="A402" s="6"/>
      <c r="B402" s="6"/>
      <c r="C402" s="6"/>
      <c r="D402" s="6"/>
      <c r="E402" s="6"/>
      <c r="F402" s="6"/>
      <c r="G402" s="6"/>
      <c r="H402" s="6"/>
      <c r="I402" s="6"/>
    </row>
    <row r="403" spans="1:9" s="12" customFormat="1" x14ac:dyDescent="0.25">
      <c r="A403" s="6"/>
      <c r="B403" s="6"/>
      <c r="C403" s="6"/>
      <c r="D403" s="6"/>
      <c r="E403" s="6"/>
      <c r="F403" s="6"/>
      <c r="G403" s="6"/>
      <c r="H403" s="6"/>
      <c r="I403" s="6"/>
    </row>
    <row r="404" spans="1:9" s="12" customFormat="1" x14ac:dyDescent="0.25">
      <c r="A404" s="6"/>
      <c r="B404" s="6"/>
      <c r="C404" s="6"/>
      <c r="D404" s="6"/>
      <c r="E404" s="6"/>
      <c r="F404" s="6"/>
      <c r="G404" s="6"/>
      <c r="H404" s="6"/>
      <c r="I404" s="6"/>
    </row>
    <row r="405" spans="1:9" s="12" customFormat="1" x14ac:dyDescent="0.25">
      <c r="A405" s="6"/>
      <c r="B405" s="6"/>
      <c r="C405" s="6"/>
      <c r="D405" s="6"/>
      <c r="E405" s="6"/>
      <c r="F405" s="6"/>
      <c r="G405" s="6"/>
      <c r="H405" s="6"/>
      <c r="I405" s="6"/>
    </row>
    <row r="406" spans="1:9" s="12" customFormat="1" x14ac:dyDescent="0.25">
      <c r="A406" s="6"/>
      <c r="B406" s="6"/>
      <c r="C406" s="6"/>
      <c r="D406" s="6"/>
      <c r="E406" s="6"/>
      <c r="F406" s="6"/>
      <c r="G406" s="6"/>
      <c r="H406" s="6"/>
      <c r="I406" s="6"/>
    </row>
    <row r="407" spans="1:9" s="12" customFormat="1" x14ac:dyDescent="0.25">
      <c r="A407" s="6"/>
      <c r="B407" s="6"/>
      <c r="C407" s="6"/>
      <c r="D407" s="6"/>
      <c r="E407" s="6"/>
      <c r="F407" s="6"/>
      <c r="G407" s="6"/>
      <c r="H407" s="6"/>
      <c r="I407" s="6"/>
    </row>
    <row r="408" spans="1:9" s="12" customFormat="1" x14ac:dyDescent="0.25">
      <c r="A408" s="6"/>
      <c r="B408" s="6"/>
      <c r="C408" s="6"/>
      <c r="D408" s="6"/>
      <c r="E408" s="6"/>
      <c r="F408" s="6"/>
      <c r="G408" s="6"/>
      <c r="H408" s="6"/>
      <c r="I408" s="6"/>
    </row>
    <row r="409" spans="1:9" s="12" customFormat="1" x14ac:dyDescent="0.25">
      <c r="A409" s="6"/>
      <c r="B409" s="6"/>
      <c r="C409" s="6"/>
      <c r="D409" s="6"/>
      <c r="E409" s="6"/>
      <c r="F409" s="6"/>
      <c r="G409" s="6"/>
      <c r="H409" s="6"/>
      <c r="I409" s="6"/>
    </row>
    <row r="410" spans="1:9" s="12" customFormat="1" x14ac:dyDescent="0.25">
      <c r="A410" s="6"/>
      <c r="B410" s="6"/>
      <c r="C410" s="6"/>
      <c r="D410" s="6"/>
      <c r="E410" s="6"/>
      <c r="F410" s="6"/>
      <c r="G410" s="6"/>
      <c r="H410" s="6"/>
      <c r="I410" s="6"/>
    </row>
    <row r="411" spans="1:9" s="12" customFormat="1" x14ac:dyDescent="0.25">
      <c r="A411" s="6"/>
      <c r="B411" s="6"/>
      <c r="C411" s="6"/>
      <c r="D411" s="6"/>
      <c r="E411" s="6"/>
      <c r="F411" s="6"/>
      <c r="G411" s="6"/>
      <c r="H411" s="6"/>
      <c r="I411" s="6"/>
    </row>
    <row r="412" spans="1:9" s="12" customFormat="1" x14ac:dyDescent="0.25">
      <c r="A412" s="6"/>
      <c r="B412" s="6"/>
      <c r="C412" s="6"/>
      <c r="D412" s="6"/>
      <c r="E412" s="6"/>
      <c r="F412" s="6"/>
      <c r="G412" s="6"/>
      <c r="H412" s="6"/>
      <c r="I412" s="6"/>
    </row>
    <row r="413" spans="1:9" s="12" customFormat="1" x14ac:dyDescent="0.25">
      <c r="A413" s="6"/>
      <c r="B413" s="6"/>
      <c r="C413" s="6"/>
      <c r="D413" s="6"/>
      <c r="E413" s="6"/>
      <c r="F413" s="6"/>
      <c r="G413" s="6"/>
      <c r="H413" s="6"/>
      <c r="I413" s="6"/>
    </row>
    <row r="414" spans="1:9" s="12" customFormat="1" x14ac:dyDescent="0.25">
      <c r="A414" s="6"/>
      <c r="B414" s="6"/>
      <c r="C414" s="6"/>
      <c r="D414" s="6"/>
      <c r="E414" s="6"/>
      <c r="F414" s="6"/>
      <c r="G414" s="6"/>
      <c r="H414" s="6"/>
      <c r="I414" s="6"/>
    </row>
    <row r="415" spans="1:9" s="12" customFormat="1" x14ac:dyDescent="0.25">
      <c r="A415" s="6"/>
      <c r="B415" s="6"/>
      <c r="C415" s="6"/>
      <c r="D415" s="6"/>
      <c r="E415" s="6"/>
      <c r="F415" s="6"/>
      <c r="G415" s="6"/>
      <c r="H415" s="6"/>
      <c r="I415" s="6"/>
    </row>
    <row r="416" spans="1:9" s="12" customFormat="1" x14ac:dyDescent="0.25">
      <c r="A416" s="6"/>
      <c r="B416" s="6"/>
      <c r="C416" s="6"/>
      <c r="D416" s="6"/>
      <c r="E416" s="6"/>
      <c r="F416" s="6"/>
      <c r="G416" s="6"/>
      <c r="H416" s="6"/>
      <c r="I416" s="6"/>
    </row>
    <row r="417" spans="1:9" s="12" customFormat="1" x14ac:dyDescent="0.25">
      <c r="A417" s="6"/>
      <c r="B417" s="6"/>
      <c r="C417" s="6"/>
      <c r="D417" s="6"/>
      <c r="E417" s="6"/>
      <c r="F417" s="6"/>
      <c r="G417" s="6"/>
      <c r="H417" s="6"/>
      <c r="I417" s="6"/>
    </row>
    <row r="418" spans="1:9" s="12" customFormat="1" x14ac:dyDescent="0.25">
      <c r="A418" s="6"/>
      <c r="B418" s="6"/>
      <c r="C418" s="6"/>
      <c r="D418" s="6"/>
      <c r="E418" s="6"/>
      <c r="F418" s="6"/>
      <c r="G418" s="6"/>
      <c r="H418" s="6"/>
      <c r="I418" s="6"/>
    </row>
    <row r="419" spans="1:9" s="12" customFormat="1" x14ac:dyDescent="0.25">
      <c r="A419" s="6"/>
      <c r="B419" s="6"/>
      <c r="C419" s="6"/>
      <c r="D419" s="6"/>
      <c r="E419" s="6"/>
      <c r="F419" s="6"/>
      <c r="G419" s="6"/>
      <c r="H419" s="6"/>
      <c r="I419" s="6"/>
    </row>
    <row r="420" spans="1:9" s="12" customFormat="1" x14ac:dyDescent="0.25">
      <c r="A420" s="6"/>
      <c r="B420" s="6"/>
      <c r="C420" s="6"/>
      <c r="D420" s="6"/>
      <c r="E420" s="6"/>
      <c r="F420" s="6"/>
      <c r="G420" s="6"/>
      <c r="H420" s="6"/>
      <c r="I420" s="6"/>
    </row>
    <row r="421" spans="1:9" s="12" customFormat="1" x14ac:dyDescent="0.25">
      <c r="A421" s="6"/>
      <c r="B421" s="6"/>
      <c r="C421" s="6"/>
      <c r="D421" s="6"/>
      <c r="E421" s="6"/>
      <c r="F421" s="6"/>
      <c r="G421" s="6"/>
      <c r="H421" s="6"/>
      <c r="I421" s="6"/>
    </row>
    <row r="422" spans="1:9" s="12" customFormat="1" x14ac:dyDescent="0.25">
      <c r="A422" s="6"/>
      <c r="B422" s="6"/>
      <c r="C422" s="6"/>
      <c r="D422" s="6"/>
      <c r="E422" s="6"/>
      <c r="F422" s="6"/>
      <c r="G422" s="6"/>
      <c r="H422" s="6"/>
      <c r="I422" s="6"/>
    </row>
    <row r="423" spans="1:9" s="12" customFormat="1" x14ac:dyDescent="0.25">
      <c r="A423" s="6"/>
      <c r="B423" s="6"/>
      <c r="C423" s="6"/>
      <c r="D423" s="6"/>
      <c r="E423" s="6"/>
      <c r="F423" s="6"/>
      <c r="G423" s="6"/>
      <c r="H423" s="6"/>
      <c r="I423" s="6"/>
    </row>
    <row r="424" spans="1:9" s="12" customFormat="1" x14ac:dyDescent="0.25">
      <c r="A424" s="6"/>
      <c r="B424" s="6"/>
      <c r="C424" s="6"/>
      <c r="D424" s="6"/>
      <c r="E424" s="6"/>
      <c r="F424" s="6"/>
      <c r="G424" s="6"/>
      <c r="H424" s="6"/>
      <c r="I424" s="6"/>
    </row>
    <row r="425" spans="1:9" s="12" customFormat="1" x14ac:dyDescent="0.25">
      <c r="A425" s="6"/>
      <c r="B425" s="6"/>
      <c r="C425" s="6"/>
      <c r="D425" s="6"/>
      <c r="E425" s="6"/>
      <c r="F425" s="6"/>
      <c r="G425" s="6"/>
      <c r="H425" s="6"/>
      <c r="I425" s="6"/>
    </row>
    <row r="426" spans="1:9" s="12" customFormat="1" x14ac:dyDescent="0.25">
      <c r="A426" s="6"/>
      <c r="B426" s="6"/>
      <c r="C426" s="6"/>
      <c r="D426" s="6"/>
      <c r="E426" s="6"/>
      <c r="F426" s="6"/>
      <c r="G426" s="6"/>
      <c r="H426" s="6"/>
      <c r="I426" s="6"/>
    </row>
    <row r="427" spans="1:9" s="12" customFormat="1" x14ac:dyDescent="0.25">
      <c r="A427" s="6"/>
      <c r="B427" s="6"/>
      <c r="C427" s="6"/>
      <c r="D427" s="6"/>
      <c r="E427" s="6"/>
      <c r="F427" s="6"/>
      <c r="G427" s="6"/>
      <c r="H427" s="6"/>
      <c r="I427" s="6"/>
    </row>
    <row r="428" spans="1:9" s="12" customFormat="1" x14ac:dyDescent="0.25">
      <c r="A428" s="6"/>
      <c r="B428" s="6"/>
      <c r="C428" s="6"/>
      <c r="D428" s="6"/>
      <c r="E428" s="6"/>
      <c r="F428" s="6"/>
      <c r="G428" s="6"/>
      <c r="H428" s="6"/>
      <c r="I428" s="6"/>
    </row>
    <row r="429" spans="1:9" s="12" customFormat="1" x14ac:dyDescent="0.25">
      <c r="A429" s="6"/>
      <c r="B429" s="6"/>
      <c r="C429" s="6"/>
      <c r="D429" s="6"/>
      <c r="E429" s="6"/>
      <c r="F429" s="6"/>
      <c r="G429" s="6"/>
      <c r="H429" s="6"/>
      <c r="I429" s="6"/>
    </row>
    <row r="430" spans="1:9" s="12" customFormat="1" x14ac:dyDescent="0.25">
      <c r="A430" s="6"/>
      <c r="B430" s="6"/>
      <c r="C430" s="6"/>
      <c r="D430" s="6"/>
      <c r="E430" s="6"/>
      <c r="F430" s="6"/>
      <c r="G430" s="6"/>
      <c r="H430" s="6"/>
      <c r="I430" s="6"/>
    </row>
    <row r="431" spans="1:9" s="12" customFormat="1" x14ac:dyDescent="0.25">
      <c r="A431" s="6"/>
      <c r="B431" s="6"/>
      <c r="C431" s="6"/>
      <c r="D431" s="6"/>
      <c r="E431" s="6"/>
      <c r="F431" s="6"/>
      <c r="G431" s="6"/>
      <c r="H431" s="6"/>
      <c r="I431" s="6"/>
    </row>
    <row r="432" spans="1:9" s="12" customFormat="1" x14ac:dyDescent="0.25">
      <c r="A432" s="6"/>
      <c r="B432" s="6"/>
      <c r="C432" s="6"/>
      <c r="D432" s="6"/>
      <c r="E432" s="6"/>
      <c r="F432" s="6"/>
      <c r="G432" s="6"/>
      <c r="H432" s="6"/>
      <c r="I432" s="6"/>
    </row>
    <row r="433" spans="1:9" s="12" customFormat="1" x14ac:dyDescent="0.25">
      <c r="A433" s="6"/>
      <c r="B433" s="6"/>
      <c r="C433" s="6"/>
      <c r="D433" s="6"/>
      <c r="E433" s="6"/>
      <c r="F433" s="6"/>
      <c r="G433" s="6"/>
      <c r="H433" s="6"/>
      <c r="I433" s="6"/>
    </row>
    <row r="434" spans="1:9" s="12" customFormat="1" x14ac:dyDescent="0.25">
      <c r="A434" s="6"/>
      <c r="B434" s="6"/>
      <c r="C434" s="6"/>
      <c r="D434" s="6"/>
      <c r="E434" s="6"/>
      <c r="F434" s="6"/>
      <c r="G434" s="6"/>
      <c r="H434" s="6"/>
      <c r="I434" s="6"/>
    </row>
    <row r="435" spans="1:9" s="12" customFormat="1" x14ac:dyDescent="0.25">
      <c r="A435" s="6"/>
      <c r="B435" s="6"/>
      <c r="C435" s="6"/>
      <c r="D435" s="6"/>
      <c r="E435" s="6"/>
      <c r="F435" s="6"/>
      <c r="G435" s="6"/>
      <c r="H435" s="6"/>
      <c r="I435" s="6"/>
    </row>
    <row r="436" spans="1:9" s="12" customFormat="1" x14ac:dyDescent="0.25">
      <c r="A436" s="6"/>
      <c r="B436" s="6"/>
      <c r="C436" s="6"/>
      <c r="D436" s="6"/>
      <c r="E436" s="6"/>
      <c r="F436" s="6"/>
      <c r="G436" s="6"/>
      <c r="H436" s="6"/>
      <c r="I436" s="6"/>
    </row>
    <row r="437" spans="1:9" s="12" customFormat="1" x14ac:dyDescent="0.25">
      <c r="A437" s="6"/>
      <c r="B437" s="6"/>
      <c r="C437" s="6"/>
      <c r="D437" s="6"/>
      <c r="E437" s="6"/>
      <c r="F437" s="6"/>
      <c r="G437" s="6"/>
      <c r="H437" s="6"/>
      <c r="I437" s="6"/>
    </row>
    <row r="438" spans="1:9" s="12" customFormat="1" x14ac:dyDescent="0.25">
      <c r="A438" s="6"/>
      <c r="B438" s="6"/>
      <c r="C438" s="6"/>
      <c r="D438" s="6"/>
      <c r="E438" s="6"/>
      <c r="F438" s="6"/>
      <c r="G438" s="6"/>
      <c r="H438" s="6"/>
      <c r="I438" s="6"/>
    </row>
    <row r="439" spans="1:9" s="12" customFormat="1" x14ac:dyDescent="0.25">
      <c r="A439" s="6"/>
      <c r="B439" s="6"/>
      <c r="C439" s="6"/>
      <c r="D439" s="6"/>
      <c r="E439" s="6"/>
      <c r="F439" s="6"/>
      <c r="G439" s="6"/>
      <c r="H439" s="6"/>
      <c r="I439" s="6"/>
    </row>
    <row r="440" spans="1:9" s="12" customFormat="1" x14ac:dyDescent="0.25">
      <c r="A440" s="6"/>
      <c r="B440" s="6"/>
      <c r="C440" s="6"/>
      <c r="D440" s="6"/>
      <c r="E440" s="6"/>
      <c r="F440" s="6"/>
      <c r="G440" s="6"/>
      <c r="H440" s="6"/>
      <c r="I440" s="6"/>
    </row>
    <row r="441" spans="1:9" s="12" customFormat="1" x14ac:dyDescent="0.25">
      <c r="A441" s="6"/>
      <c r="B441" s="6"/>
      <c r="C441" s="6"/>
      <c r="D441" s="6"/>
      <c r="E441" s="6"/>
      <c r="F441" s="6"/>
      <c r="G441" s="6"/>
      <c r="H441" s="6"/>
      <c r="I441" s="6"/>
    </row>
    <row r="442" spans="1:9" s="12" customFormat="1" x14ac:dyDescent="0.25">
      <c r="A442" s="6"/>
      <c r="B442" s="6"/>
      <c r="C442" s="6"/>
      <c r="D442" s="6"/>
      <c r="E442" s="6"/>
      <c r="F442" s="6"/>
      <c r="G442" s="6"/>
      <c r="H442" s="6"/>
      <c r="I442" s="6"/>
    </row>
    <row r="443" spans="1:9" s="12" customFormat="1" x14ac:dyDescent="0.25">
      <c r="A443" s="6"/>
      <c r="B443" s="6"/>
      <c r="C443" s="6"/>
      <c r="D443" s="6"/>
      <c r="E443" s="6"/>
      <c r="F443" s="6"/>
      <c r="G443" s="6"/>
      <c r="H443" s="6"/>
      <c r="I443" s="6"/>
    </row>
    <row r="444" spans="1:9" s="12" customFormat="1" x14ac:dyDescent="0.25">
      <c r="A444" s="6"/>
      <c r="B444" s="6"/>
      <c r="C444" s="6"/>
      <c r="D444" s="6"/>
      <c r="E444" s="6"/>
      <c r="F444" s="6"/>
      <c r="G444" s="6"/>
      <c r="H444" s="6"/>
      <c r="I444" s="6"/>
    </row>
    <row r="445" spans="1:9" s="12" customFormat="1" x14ac:dyDescent="0.25">
      <c r="A445" s="6"/>
      <c r="B445" s="6"/>
      <c r="C445" s="6"/>
      <c r="D445" s="6"/>
      <c r="E445" s="6"/>
      <c r="F445" s="6"/>
      <c r="G445" s="6"/>
      <c r="H445" s="6"/>
      <c r="I445" s="6"/>
    </row>
    <row r="446" spans="1:9" s="12" customFormat="1" x14ac:dyDescent="0.25">
      <c r="A446" s="6"/>
      <c r="B446" s="6"/>
      <c r="C446" s="6"/>
      <c r="D446" s="6"/>
      <c r="E446" s="6"/>
      <c r="F446" s="6"/>
      <c r="G446" s="6"/>
      <c r="H446" s="6"/>
      <c r="I446" s="6"/>
    </row>
    <row r="447" spans="1:9" s="12" customFormat="1" x14ac:dyDescent="0.25">
      <c r="A447" s="6"/>
      <c r="B447" s="6"/>
      <c r="C447" s="6"/>
      <c r="D447" s="6"/>
      <c r="E447" s="6"/>
      <c r="F447" s="6"/>
      <c r="G447" s="6"/>
      <c r="H447" s="6"/>
      <c r="I447" s="6"/>
    </row>
    <row r="448" spans="1:9" s="12" customFormat="1" x14ac:dyDescent="0.25">
      <c r="A448" s="6"/>
      <c r="B448" s="6"/>
      <c r="C448" s="6"/>
      <c r="D448" s="6"/>
      <c r="E448" s="6"/>
      <c r="F448" s="6"/>
      <c r="G448" s="6"/>
      <c r="H448" s="6"/>
      <c r="I448" s="6"/>
    </row>
    <row r="449" spans="1:9" s="12" customFormat="1" x14ac:dyDescent="0.25">
      <c r="A449" s="6"/>
      <c r="B449" s="6"/>
      <c r="C449" s="6"/>
      <c r="D449" s="6"/>
      <c r="E449" s="6"/>
      <c r="F449" s="6"/>
      <c r="G449" s="6"/>
      <c r="H449" s="6"/>
      <c r="I449" s="6"/>
    </row>
    <row r="450" spans="1:9" s="12" customFormat="1" x14ac:dyDescent="0.25">
      <c r="A450" s="6"/>
      <c r="B450" s="6"/>
      <c r="C450" s="6"/>
      <c r="D450" s="6"/>
      <c r="E450" s="6"/>
      <c r="F450" s="6"/>
      <c r="G450" s="6"/>
      <c r="H450" s="6"/>
      <c r="I450" s="6"/>
    </row>
    <row r="451" spans="1:9" s="12" customFormat="1" x14ac:dyDescent="0.25">
      <c r="A451" s="6"/>
      <c r="B451" s="6"/>
      <c r="C451" s="6"/>
      <c r="D451" s="6"/>
      <c r="E451" s="6"/>
      <c r="F451" s="6"/>
      <c r="G451" s="6"/>
      <c r="H451" s="6"/>
      <c r="I451" s="6"/>
    </row>
    <row r="452" spans="1:9" s="12" customFormat="1" x14ac:dyDescent="0.25">
      <c r="A452" s="6"/>
      <c r="B452" s="6"/>
      <c r="C452" s="6"/>
      <c r="D452" s="6"/>
      <c r="E452" s="6"/>
      <c r="F452" s="6"/>
      <c r="G452" s="6"/>
      <c r="H452" s="6"/>
      <c r="I452" s="6"/>
    </row>
    <row r="453" spans="1:9" s="12" customFormat="1" x14ac:dyDescent="0.25">
      <c r="A453" s="6"/>
      <c r="B453" s="6"/>
      <c r="C453" s="6"/>
      <c r="D453" s="6"/>
      <c r="E453" s="6"/>
      <c r="F453" s="6"/>
      <c r="G453" s="6"/>
      <c r="H453" s="6"/>
      <c r="I453" s="6"/>
    </row>
    <row r="454" spans="1:9" s="12" customFormat="1" x14ac:dyDescent="0.25">
      <c r="A454" s="6"/>
      <c r="B454" s="6"/>
      <c r="C454" s="6"/>
      <c r="D454" s="6"/>
      <c r="E454" s="6"/>
      <c r="F454" s="6"/>
      <c r="G454" s="6"/>
      <c r="H454" s="6"/>
      <c r="I454" s="6"/>
    </row>
    <row r="455" spans="1:9" s="12" customFormat="1" x14ac:dyDescent="0.25">
      <c r="A455" s="6"/>
      <c r="B455" s="6"/>
      <c r="C455" s="6"/>
      <c r="D455" s="6"/>
      <c r="E455" s="6"/>
      <c r="F455" s="6"/>
      <c r="G455" s="6"/>
      <c r="H455" s="6"/>
      <c r="I455" s="6"/>
    </row>
    <row r="456" spans="1:9" s="12" customFormat="1" x14ac:dyDescent="0.25">
      <c r="A456" s="6"/>
      <c r="B456" s="6"/>
      <c r="C456" s="6"/>
      <c r="D456" s="6"/>
      <c r="E456" s="6"/>
      <c r="F456" s="6"/>
      <c r="G456" s="6"/>
      <c r="H456" s="6"/>
      <c r="I456" s="6"/>
    </row>
    <row r="457" spans="1:9" s="12" customFormat="1" x14ac:dyDescent="0.25">
      <c r="A457" s="6"/>
      <c r="B457" s="6"/>
      <c r="C457" s="6"/>
      <c r="D457" s="6"/>
      <c r="E457" s="6"/>
      <c r="F457" s="6"/>
      <c r="G457" s="6"/>
      <c r="H457" s="6"/>
      <c r="I457" s="6"/>
    </row>
    <row r="458" spans="1:9" s="12" customFormat="1" x14ac:dyDescent="0.25">
      <c r="A458" s="6"/>
      <c r="B458" s="6"/>
      <c r="C458" s="6"/>
      <c r="D458" s="6"/>
      <c r="E458" s="6"/>
      <c r="F458" s="6"/>
      <c r="G458" s="6"/>
      <c r="H458" s="6"/>
      <c r="I458" s="6"/>
    </row>
    <row r="459" spans="1:9" s="12" customFormat="1" x14ac:dyDescent="0.25">
      <c r="A459" s="6"/>
      <c r="B459" s="6"/>
      <c r="C459" s="6"/>
      <c r="D459" s="6"/>
      <c r="E459" s="6"/>
      <c r="F459" s="6"/>
      <c r="G459" s="6"/>
      <c r="H459" s="6"/>
      <c r="I459" s="6"/>
    </row>
    <row r="460" spans="1:9" s="12" customFormat="1" x14ac:dyDescent="0.25">
      <c r="A460" s="6"/>
      <c r="B460" s="6"/>
      <c r="C460" s="6"/>
      <c r="D460" s="6"/>
      <c r="E460" s="6"/>
      <c r="F460" s="6"/>
      <c r="G460" s="6"/>
      <c r="H460" s="6"/>
      <c r="I460" s="6"/>
    </row>
    <row r="461" spans="1:9" s="12" customFormat="1" x14ac:dyDescent="0.25">
      <c r="A461" s="6"/>
      <c r="B461" s="6"/>
      <c r="C461" s="6"/>
      <c r="D461" s="6"/>
      <c r="E461" s="6"/>
      <c r="F461" s="6"/>
      <c r="G461" s="6"/>
      <c r="H461" s="6"/>
      <c r="I461" s="6"/>
    </row>
    <row r="462" spans="1:9" s="12" customFormat="1" x14ac:dyDescent="0.25">
      <c r="A462" s="6"/>
      <c r="B462" s="6"/>
      <c r="C462" s="6"/>
      <c r="D462" s="6"/>
      <c r="E462" s="6"/>
      <c r="F462" s="6"/>
      <c r="G462" s="6"/>
      <c r="H462" s="6"/>
      <c r="I462" s="6"/>
    </row>
    <row r="463" spans="1:9" s="12" customFormat="1" x14ac:dyDescent="0.25">
      <c r="A463" s="6"/>
      <c r="B463" s="6"/>
      <c r="C463" s="6"/>
      <c r="D463" s="6"/>
      <c r="E463" s="6"/>
      <c r="F463" s="6"/>
      <c r="G463" s="6"/>
      <c r="H463" s="6"/>
      <c r="I463" s="6"/>
    </row>
    <row r="464" spans="1:9" s="12" customFormat="1" x14ac:dyDescent="0.25">
      <c r="A464" s="6"/>
      <c r="B464" s="6"/>
      <c r="C464" s="6"/>
      <c r="D464" s="6"/>
      <c r="E464" s="6"/>
      <c r="F464" s="6"/>
      <c r="G464" s="6"/>
      <c r="H464" s="6"/>
      <c r="I464" s="6"/>
    </row>
    <row r="465" spans="1:9" s="12" customFormat="1" x14ac:dyDescent="0.25">
      <c r="A465" s="6"/>
      <c r="B465" s="6"/>
      <c r="C465" s="6"/>
      <c r="D465" s="6"/>
      <c r="E465" s="6"/>
      <c r="F465" s="6"/>
      <c r="G465" s="6"/>
      <c r="H465" s="6"/>
      <c r="I465" s="6"/>
    </row>
    <row r="466" spans="1:9" s="12" customFormat="1" x14ac:dyDescent="0.25">
      <c r="A466" s="6"/>
      <c r="B466" s="6"/>
      <c r="C466" s="6"/>
      <c r="D466" s="6"/>
      <c r="E466" s="6"/>
      <c r="F466" s="6"/>
      <c r="G466" s="6"/>
      <c r="H466" s="6"/>
      <c r="I466" s="6"/>
    </row>
    <row r="467" spans="1:9" s="12" customFormat="1" x14ac:dyDescent="0.25">
      <c r="A467" s="6"/>
      <c r="B467" s="6"/>
      <c r="C467" s="6"/>
      <c r="D467" s="6"/>
      <c r="E467" s="6"/>
      <c r="F467" s="6"/>
      <c r="G467" s="6"/>
      <c r="H467" s="6"/>
      <c r="I467" s="6"/>
    </row>
    <row r="468" spans="1:9" s="12" customFormat="1" x14ac:dyDescent="0.25">
      <c r="A468" s="6"/>
      <c r="B468" s="6"/>
      <c r="C468" s="6"/>
      <c r="D468" s="6"/>
      <c r="E468" s="6"/>
      <c r="F468" s="6"/>
      <c r="G468" s="6"/>
      <c r="H468" s="6"/>
      <c r="I468" s="6"/>
    </row>
    <row r="469" spans="1:9" s="12" customFormat="1" x14ac:dyDescent="0.25">
      <c r="A469" s="6"/>
      <c r="B469" s="6"/>
      <c r="C469" s="6"/>
      <c r="D469" s="6"/>
      <c r="E469" s="6"/>
      <c r="F469" s="6"/>
      <c r="G469" s="6"/>
      <c r="H469" s="6"/>
      <c r="I469" s="6"/>
    </row>
    <row r="470" spans="1:9" s="12" customFormat="1" x14ac:dyDescent="0.25">
      <c r="A470" s="6"/>
      <c r="B470" s="6"/>
      <c r="C470" s="6"/>
      <c r="D470" s="6"/>
      <c r="E470" s="6"/>
      <c r="F470" s="6"/>
      <c r="G470" s="6"/>
      <c r="H470" s="6"/>
      <c r="I470" s="6"/>
    </row>
    <row r="471" spans="1:9" s="12" customFormat="1" x14ac:dyDescent="0.25">
      <c r="A471" s="6"/>
      <c r="B471" s="6"/>
      <c r="C471" s="6"/>
      <c r="D471" s="6"/>
      <c r="E471" s="6"/>
      <c r="F471" s="6"/>
      <c r="G471" s="6"/>
      <c r="H471" s="6"/>
      <c r="I471" s="6"/>
    </row>
    <row r="472" spans="1:9" s="12" customFormat="1" x14ac:dyDescent="0.25">
      <c r="A472" s="6"/>
      <c r="B472" s="6"/>
      <c r="C472" s="6"/>
      <c r="D472" s="6"/>
      <c r="E472" s="6"/>
      <c r="F472" s="6"/>
      <c r="G472" s="6"/>
      <c r="H472" s="6"/>
      <c r="I472" s="6"/>
    </row>
    <row r="473" spans="1:9" s="12" customFormat="1" x14ac:dyDescent="0.25">
      <c r="A473" s="6"/>
      <c r="B473" s="6"/>
      <c r="C473" s="6"/>
      <c r="D473" s="6"/>
      <c r="E473" s="6"/>
      <c r="F473" s="6"/>
      <c r="G473" s="6"/>
      <c r="H473" s="6"/>
      <c r="I473" s="6"/>
    </row>
    <row r="474" spans="1:9" s="12" customFormat="1" x14ac:dyDescent="0.25">
      <c r="A474" s="6"/>
      <c r="B474" s="6"/>
      <c r="C474" s="6"/>
      <c r="D474" s="6"/>
      <c r="E474" s="6"/>
      <c r="F474" s="6"/>
      <c r="G474" s="6"/>
      <c r="H474" s="6"/>
      <c r="I474" s="6"/>
    </row>
    <row r="475" spans="1:9" s="12" customFormat="1" x14ac:dyDescent="0.25">
      <c r="A475" s="6"/>
      <c r="B475" s="6"/>
      <c r="C475" s="6"/>
      <c r="D475" s="6"/>
      <c r="E475" s="6"/>
      <c r="F475" s="6"/>
      <c r="G475" s="6"/>
      <c r="H475" s="6"/>
      <c r="I475" s="6"/>
    </row>
    <row r="476" spans="1:9" s="12" customFormat="1" x14ac:dyDescent="0.25">
      <c r="A476" s="6"/>
      <c r="B476" s="6"/>
      <c r="C476" s="6"/>
      <c r="D476" s="6"/>
      <c r="E476" s="6"/>
      <c r="F476" s="6"/>
      <c r="G476" s="6"/>
      <c r="H476" s="6"/>
      <c r="I476" s="6"/>
    </row>
    <row r="477" spans="1:9" s="12" customFormat="1" x14ac:dyDescent="0.25">
      <c r="A477" s="6"/>
      <c r="B477" s="6"/>
      <c r="C477" s="6"/>
      <c r="D477" s="6"/>
      <c r="E477" s="6"/>
      <c r="F477" s="6"/>
      <c r="G477" s="6"/>
      <c r="H477" s="6"/>
      <c r="I477" s="6"/>
    </row>
    <row r="478" spans="1:9" s="12" customFormat="1" x14ac:dyDescent="0.25">
      <c r="A478" s="6"/>
      <c r="B478" s="6"/>
      <c r="C478" s="6"/>
      <c r="D478" s="6"/>
      <c r="E478" s="6"/>
      <c r="F478" s="6"/>
      <c r="G478" s="6"/>
      <c r="H478" s="6"/>
      <c r="I478" s="6"/>
    </row>
    <row r="479" spans="1:9" s="12" customFormat="1" x14ac:dyDescent="0.25">
      <c r="A479" s="6"/>
      <c r="B479" s="6"/>
      <c r="C479" s="6"/>
      <c r="D479" s="6"/>
      <c r="E479" s="6"/>
      <c r="F479" s="6"/>
      <c r="G479" s="6"/>
      <c r="H479" s="6"/>
      <c r="I479" s="6"/>
    </row>
    <row r="480" spans="1:9" s="12" customFormat="1" x14ac:dyDescent="0.25">
      <c r="A480" s="6"/>
      <c r="B480" s="6"/>
      <c r="C480" s="6"/>
      <c r="D480" s="6"/>
      <c r="E480" s="6"/>
      <c r="F480" s="6"/>
      <c r="G480" s="6"/>
      <c r="H480" s="6"/>
      <c r="I480" s="6"/>
    </row>
    <row r="481" spans="1:9" s="12" customFormat="1" x14ac:dyDescent="0.25">
      <c r="A481" s="6"/>
      <c r="B481" s="6"/>
      <c r="C481" s="6"/>
      <c r="D481" s="6"/>
      <c r="E481" s="6"/>
      <c r="F481" s="6"/>
      <c r="G481" s="6"/>
      <c r="H481" s="6"/>
      <c r="I481" s="6"/>
    </row>
    <row r="482" spans="1:9" s="12" customFormat="1" x14ac:dyDescent="0.25">
      <c r="A482" s="6"/>
      <c r="B482" s="6"/>
      <c r="C482" s="6"/>
      <c r="D482" s="6"/>
      <c r="E482" s="6"/>
      <c r="F482" s="6"/>
      <c r="G482" s="6"/>
      <c r="H482" s="6"/>
      <c r="I482" s="6"/>
    </row>
    <row r="483" spans="1:9" s="12" customFormat="1" x14ac:dyDescent="0.25">
      <c r="A483" s="6"/>
      <c r="B483" s="6"/>
      <c r="C483" s="6"/>
      <c r="D483" s="6"/>
      <c r="E483" s="6"/>
      <c r="F483" s="6"/>
      <c r="G483" s="6"/>
      <c r="H483" s="6"/>
      <c r="I483" s="6"/>
    </row>
    <row r="484" spans="1:9" s="12" customFormat="1" x14ac:dyDescent="0.25">
      <c r="A484" s="6"/>
      <c r="B484" s="6"/>
      <c r="C484" s="6"/>
      <c r="D484" s="6"/>
      <c r="E484" s="6"/>
      <c r="F484" s="6"/>
      <c r="G484" s="6"/>
      <c r="H484" s="6"/>
      <c r="I484" s="6"/>
    </row>
    <row r="485" spans="1:9" s="12" customFormat="1" x14ac:dyDescent="0.25">
      <c r="A485" s="6"/>
      <c r="B485" s="6"/>
      <c r="C485" s="6"/>
      <c r="D485" s="6"/>
      <c r="E485" s="6"/>
      <c r="F485" s="6"/>
      <c r="G485" s="6"/>
      <c r="H485" s="6"/>
      <c r="I485" s="6"/>
    </row>
    <row r="486" spans="1:9" s="12" customFormat="1" x14ac:dyDescent="0.25">
      <c r="A486" s="6"/>
      <c r="B486" s="6"/>
      <c r="C486" s="6"/>
      <c r="D486" s="6"/>
      <c r="E486" s="6"/>
      <c r="F486" s="6"/>
      <c r="G486" s="6"/>
      <c r="H486" s="6"/>
      <c r="I486" s="6"/>
    </row>
    <row r="487" spans="1:9" s="12" customFormat="1" x14ac:dyDescent="0.25">
      <c r="A487" s="6"/>
      <c r="B487" s="6"/>
      <c r="C487" s="6"/>
      <c r="D487" s="6"/>
      <c r="E487" s="6"/>
      <c r="F487" s="6"/>
      <c r="G487" s="6"/>
      <c r="H487" s="6"/>
      <c r="I487" s="6"/>
    </row>
    <row r="488" spans="1:9" s="12" customFormat="1" x14ac:dyDescent="0.25">
      <c r="A488" s="6"/>
      <c r="B488" s="6"/>
      <c r="C488" s="6"/>
      <c r="D488" s="6"/>
      <c r="E488" s="6"/>
      <c r="F488" s="6"/>
      <c r="G488" s="6"/>
      <c r="H488" s="6"/>
      <c r="I488" s="6"/>
    </row>
    <row r="489" spans="1:9" s="12" customFormat="1" x14ac:dyDescent="0.25">
      <c r="A489" s="6"/>
      <c r="B489" s="6"/>
      <c r="C489" s="6"/>
      <c r="D489" s="6"/>
      <c r="E489" s="6"/>
      <c r="F489" s="6"/>
      <c r="G489" s="6"/>
      <c r="H489" s="6"/>
      <c r="I489" s="6"/>
    </row>
    <row r="490" spans="1:9" s="12" customFormat="1" x14ac:dyDescent="0.25">
      <c r="A490" s="6"/>
      <c r="B490" s="6"/>
      <c r="C490" s="6"/>
      <c r="D490" s="6"/>
      <c r="E490" s="6"/>
      <c r="F490" s="6"/>
      <c r="G490" s="6"/>
      <c r="H490" s="6"/>
      <c r="I490" s="6"/>
    </row>
    <row r="491" spans="1:9" s="12" customFormat="1" x14ac:dyDescent="0.25">
      <c r="A491" s="6"/>
      <c r="B491" s="6"/>
      <c r="C491" s="6"/>
      <c r="D491" s="6"/>
      <c r="E491" s="6"/>
      <c r="F491" s="6"/>
      <c r="G491" s="6"/>
      <c r="H491" s="6"/>
      <c r="I491" s="6"/>
    </row>
    <row r="492" spans="1:9" s="12" customFormat="1" x14ac:dyDescent="0.25">
      <c r="A492" s="6"/>
      <c r="B492" s="6"/>
      <c r="C492" s="6"/>
      <c r="D492" s="6"/>
      <c r="E492" s="6"/>
      <c r="F492" s="6"/>
      <c r="G492" s="6"/>
      <c r="H492" s="6"/>
      <c r="I492" s="6"/>
    </row>
    <row r="493" spans="1:9" s="12" customFormat="1" x14ac:dyDescent="0.25">
      <c r="A493" s="6"/>
      <c r="B493" s="6"/>
      <c r="C493" s="6"/>
      <c r="D493" s="6"/>
      <c r="E493" s="6"/>
      <c r="F493" s="6"/>
      <c r="G493" s="6"/>
      <c r="H493" s="6"/>
      <c r="I493" s="6"/>
    </row>
    <row r="494" spans="1:9" s="12" customFormat="1" x14ac:dyDescent="0.25">
      <c r="A494" s="6"/>
      <c r="B494" s="6"/>
      <c r="C494" s="6"/>
      <c r="D494" s="6"/>
      <c r="E494" s="6"/>
      <c r="F494" s="6"/>
      <c r="G494" s="6"/>
      <c r="H494" s="6"/>
      <c r="I494" s="6"/>
    </row>
    <row r="495" spans="1:9" s="12" customFormat="1" x14ac:dyDescent="0.25">
      <c r="A495" s="6"/>
      <c r="B495" s="6"/>
      <c r="C495" s="6"/>
      <c r="D495" s="6"/>
      <c r="E495" s="6"/>
      <c r="F495" s="6"/>
      <c r="G495" s="6"/>
      <c r="H495" s="6"/>
      <c r="I495" s="6"/>
    </row>
  </sheetData>
  <pageMargins left="0.7" right="0.7" top="0.75" bottom="0.75" header="0.3" footer="0.3"/>
  <pageSetup orientation="portrait" verticalDpi="0" r:id="rId1"/>
  <tableParts count="1">
    <tablePart r:id="rId2"/>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249977111117893"/>
  </sheetPr>
  <dimension ref="A1:T410"/>
  <sheetViews>
    <sheetView showGridLines="0" zoomScaleNormal="100" workbookViewId="0">
      <selection activeCell="C39" sqref="C39"/>
    </sheetView>
  </sheetViews>
  <sheetFormatPr baseColWidth="10" defaultColWidth="27.140625" defaultRowHeight="12.75" x14ac:dyDescent="0.25"/>
  <cols>
    <col min="1" max="1" width="7.42578125" style="6" bestFit="1" customWidth="1"/>
    <col min="2" max="2" width="29.85546875" style="6" bestFit="1" customWidth="1"/>
    <col min="3" max="3" width="55.140625" style="6" customWidth="1"/>
    <col min="4" max="4" width="5" style="6" bestFit="1" customWidth="1"/>
    <col min="5" max="5" width="4.85546875" style="6" bestFit="1" customWidth="1"/>
    <col min="6" max="6" width="13.140625" style="6" bestFit="1" customWidth="1"/>
    <col min="7" max="7" width="9.140625" style="6" bestFit="1" customWidth="1"/>
    <col min="8" max="9" width="8.85546875" style="6" bestFit="1" customWidth="1"/>
    <col min="10" max="10" width="9.85546875" style="6" bestFit="1" customWidth="1"/>
    <col min="11" max="11" width="15.5703125" style="6" bestFit="1" customWidth="1"/>
    <col min="12" max="12" width="12.85546875" style="6" bestFit="1" customWidth="1"/>
    <col min="13" max="13" width="9.28515625" style="6" bestFit="1" customWidth="1"/>
    <col min="14" max="14" width="20.85546875" style="6" bestFit="1" customWidth="1"/>
    <col min="15" max="15" width="14.7109375" style="6" bestFit="1" customWidth="1"/>
    <col min="16" max="16" width="10.42578125" style="6" bestFit="1" customWidth="1"/>
    <col min="17" max="17" width="12.28515625" style="6" bestFit="1" customWidth="1"/>
    <col min="18" max="18" width="10.85546875" style="6" bestFit="1" customWidth="1"/>
    <col min="19" max="19" width="14.7109375" style="6" bestFit="1" customWidth="1"/>
    <col min="20" max="20" width="10.85546875" style="6" bestFit="1" customWidth="1"/>
    <col min="21" max="16384" width="27.140625" style="6"/>
  </cols>
  <sheetData>
    <row r="1" spans="1:20" s="12" customFormat="1" ht="25.5" x14ac:dyDescent="0.25">
      <c r="A1" s="12" t="s">
        <v>454</v>
      </c>
      <c r="B1" s="12" t="s">
        <v>455</v>
      </c>
      <c r="C1" s="12" t="s">
        <v>456</v>
      </c>
      <c r="D1" s="12" t="s">
        <v>24</v>
      </c>
      <c r="E1" s="12" t="s">
        <v>1</v>
      </c>
      <c r="F1" s="12" t="s">
        <v>374</v>
      </c>
      <c r="G1" s="12" t="s">
        <v>375</v>
      </c>
      <c r="H1" s="12" t="s">
        <v>376</v>
      </c>
      <c r="I1" s="12" t="s">
        <v>469</v>
      </c>
      <c r="J1" s="12" t="s">
        <v>464</v>
      </c>
      <c r="K1" s="6"/>
      <c r="L1" s="6"/>
      <c r="M1" s="6"/>
      <c r="N1" s="6"/>
      <c r="O1" s="6"/>
      <c r="P1" s="6"/>
      <c r="Q1" s="6"/>
      <c r="R1" s="6"/>
      <c r="S1" s="6"/>
      <c r="T1" s="6"/>
    </row>
    <row r="2" spans="1:20" s="12" customFormat="1" x14ac:dyDescent="0.25">
      <c r="A2" s="6">
        <v>1</v>
      </c>
      <c r="B2" s="6">
        <f>'III.RH_Plazas de estructura'!$B$1</f>
        <v>0</v>
      </c>
      <c r="C2" s="6">
        <f>'III.RH_Plazas de estructura'!$B$2</f>
        <v>0</v>
      </c>
      <c r="D2" s="12" t="str">
        <f>MID('III.RH_Plazas de estructura'!$B$6,1,4)</f>
        <v>2018</v>
      </c>
      <c r="E2" s="26" t="str">
        <f>'III.RH_Plazas de estructura'!$B$8</f>
        <v/>
      </c>
      <c r="F2" s="26" t="str">
        <f>'III.RH_Plazas de estructura'!$B$9</f>
        <v/>
      </c>
      <c r="G2" s="26" t="str">
        <f>'III.RH_Plazas de estructura'!$B$12</f>
        <v/>
      </c>
      <c r="H2" s="26" t="str">
        <f>'III.RH_Plazas de estructura'!$B$15</f>
        <v/>
      </c>
      <c r="I2" s="26">
        <f>SUM(Tabla6[[#This Row],[Mando y enlace]:[Operativo]])</f>
        <v>0</v>
      </c>
      <c r="J2" s="6" t="b">
        <f>Tabla6[[#This Row],[Validación]]=Tabla6[[#This Row],[Total]]</f>
        <v>0</v>
      </c>
      <c r="K2" s="6"/>
      <c r="L2" s="6"/>
      <c r="M2" s="6"/>
      <c r="N2" s="6"/>
      <c r="O2" s="6"/>
      <c r="P2" s="6"/>
      <c r="Q2" s="6"/>
      <c r="R2" s="6"/>
      <c r="S2" s="6"/>
      <c r="T2" s="6"/>
    </row>
    <row r="3" spans="1:20" s="12" customFormat="1" x14ac:dyDescent="0.25">
      <c r="A3" s="6">
        <v>1</v>
      </c>
      <c r="B3" s="6">
        <f>'III.RH_Plazas de estructura'!$B$1</f>
        <v>0</v>
      </c>
      <c r="C3" s="6">
        <f>'III.RH_Plazas de estructura'!$B$2</f>
        <v>0</v>
      </c>
      <c r="D3" s="12" t="str">
        <f>'III.RH_Plazas de estructura'!$C$7</f>
        <v>2019</v>
      </c>
      <c r="E3" s="26" t="str">
        <f>'III.RH_Plazas de estructura'!$C$8</f>
        <v/>
      </c>
      <c r="F3" s="26" t="str">
        <f>'III.RH_Plazas de estructura'!$C$9</f>
        <v/>
      </c>
      <c r="G3" s="26" t="str">
        <f>'III.RH_Plazas de estructura'!$C$12</f>
        <v/>
      </c>
      <c r="H3" s="26" t="str">
        <f>'III.RH_Plazas de estructura'!$C$15</f>
        <v/>
      </c>
      <c r="I3" s="26">
        <f>SUM(Tabla6[[#This Row],[Mando y enlace]:[Operativo]])</f>
        <v>0</v>
      </c>
      <c r="J3" s="6" t="b">
        <f>Tabla6[[#This Row],[Validación]]=Tabla6[[#This Row],[Total]]</f>
        <v>0</v>
      </c>
      <c r="K3" s="6"/>
      <c r="L3" s="6"/>
      <c r="M3" s="6"/>
      <c r="N3" s="6"/>
      <c r="O3" s="6"/>
      <c r="P3" s="6"/>
      <c r="Q3" s="6"/>
      <c r="R3" s="6"/>
      <c r="S3" s="6"/>
      <c r="T3" s="6"/>
    </row>
    <row r="4" spans="1:20" s="12" customFormat="1" x14ac:dyDescent="0.25">
      <c r="A4" s="6">
        <v>1</v>
      </c>
      <c r="B4" s="6">
        <f>'III.RH_Plazas de estructura'!$B$1</f>
        <v>0</v>
      </c>
      <c r="C4" s="6">
        <f>'III.RH_Plazas de estructura'!$B$2</f>
        <v>0</v>
      </c>
      <c r="D4" s="12" t="str">
        <f>'III.RH_Plazas de estructura'!$D$7</f>
        <v>2020</v>
      </c>
      <c r="E4" s="26" t="str">
        <f>'III.RH_Plazas de estructura'!$D$8</f>
        <v/>
      </c>
      <c r="F4" s="26" t="str">
        <f>'III.RH_Plazas de estructura'!$D$9</f>
        <v/>
      </c>
      <c r="G4" s="26" t="str">
        <f>'III.RH_Plazas de estructura'!$D$12</f>
        <v/>
      </c>
      <c r="H4" s="26" t="str">
        <f>'III.RH_Plazas de estructura'!$D$15</f>
        <v/>
      </c>
      <c r="I4" s="26">
        <f>SUM(Tabla6[[#This Row],[Mando y enlace]:[Operativo]])</f>
        <v>0</v>
      </c>
      <c r="J4" s="6" t="b">
        <f>Tabla6[[#This Row],[Validación]]=Tabla6[[#This Row],[Total]]</f>
        <v>0</v>
      </c>
      <c r="K4" s="6"/>
      <c r="L4" s="6"/>
      <c r="M4" s="6"/>
      <c r="N4" s="6"/>
      <c r="O4" s="6"/>
      <c r="P4" s="6"/>
      <c r="Q4" s="6"/>
      <c r="R4" s="6"/>
      <c r="S4" s="6"/>
      <c r="T4" s="6"/>
    </row>
    <row r="5" spans="1:20" s="12" customFormat="1" x14ac:dyDescent="0.25">
      <c r="A5" s="6">
        <v>1</v>
      </c>
      <c r="B5" s="6">
        <f>'III.RH_Plazas de estructura'!$B$1</f>
        <v>0</v>
      </c>
      <c r="C5" s="6">
        <f>'III.RH_Plazas de estructura'!$B$2</f>
        <v>0</v>
      </c>
      <c r="D5" s="12" t="str">
        <f>'III.RH_Plazas de estructura'!$E$7</f>
        <v>2021</v>
      </c>
      <c r="E5" s="26" t="str">
        <f>'III.RH_Plazas de estructura'!$E$8</f>
        <v/>
      </c>
      <c r="F5" s="26" t="str">
        <f>'III.RH_Plazas de estructura'!$E$9</f>
        <v/>
      </c>
      <c r="G5" s="26" t="str">
        <f>'III.RH_Plazas de estructura'!$E$12</f>
        <v/>
      </c>
      <c r="H5" s="26" t="str">
        <f>'III.RH_Plazas de estructura'!$E$15</f>
        <v/>
      </c>
      <c r="I5" s="26">
        <f>SUM(Tabla6[[#This Row],[Mando y enlace]:[Operativo]])</f>
        <v>0</v>
      </c>
      <c r="J5" s="6" t="b">
        <f>Tabla6[[#This Row],[Validación]]=Tabla6[[#This Row],[Total]]</f>
        <v>0</v>
      </c>
      <c r="K5" s="6"/>
      <c r="L5" s="6"/>
      <c r="M5" s="6"/>
      <c r="N5" s="6"/>
      <c r="O5" s="6"/>
      <c r="P5" s="6"/>
      <c r="Q5" s="6"/>
      <c r="R5" s="6"/>
      <c r="S5" s="6"/>
      <c r="T5" s="6"/>
    </row>
    <row r="6" spans="1:20" s="12" customFormat="1" x14ac:dyDescent="0.25">
      <c r="A6" s="6">
        <v>1</v>
      </c>
      <c r="B6" s="6">
        <f>'III.RH_Plazas de estructura'!$B$1</f>
        <v>0</v>
      </c>
      <c r="C6" s="25">
        <f>'III.RH_Plazas de estructura'!$B$2</f>
        <v>0</v>
      </c>
      <c r="D6" s="12" t="str">
        <f>'III.RH_Plazas de estructura'!$F$7</f>
        <v>2022</v>
      </c>
      <c r="E6" s="27" t="str">
        <f>'III.RH_Plazas de estructura'!$F$8</f>
        <v/>
      </c>
      <c r="F6" s="27" t="str">
        <f>'III.RH_Plazas de estructura'!$F$9</f>
        <v/>
      </c>
      <c r="G6" s="27" t="str">
        <f>'III.RH_Plazas de estructura'!$F$12</f>
        <v/>
      </c>
      <c r="H6" s="27" t="str">
        <f>'III.RH_Plazas de estructura'!$F$15</f>
        <v/>
      </c>
      <c r="I6" s="27">
        <f>SUM(Tabla6[[#This Row],[Mando y enlace]:[Operativo]])</f>
        <v>0</v>
      </c>
      <c r="J6" s="23" t="b">
        <f>Tabla6[[#This Row],[Validación]]=Tabla6[[#This Row],[Total]]</f>
        <v>0</v>
      </c>
      <c r="K6" s="6"/>
      <c r="L6" s="6"/>
      <c r="M6" s="6"/>
      <c r="N6" s="6"/>
      <c r="O6" s="6"/>
      <c r="P6" s="6"/>
      <c r="Q6" s="6"/>
      <c r="R6" s="6"/>
      <c r="S6" s="6"/>
      <c r="T6" s="6"/>
    </row>
    <row r="7" spans="1:20" s="12" customFormat="1" x14ac:dyDescent="0.25">
      <c r="A7" s="6">
        <v>1</v>
      </c>
      <c r="B7" s="6">
        <f>'III.RH_Plazas de estructura'!$B$1</f>
        <v>0</v>
      </c>
      <c r="C7" s="25">
        <f>'III.RH_Plazas de estructura'!$B$2</f>
        <v>0</v>
      </c>
      <c r="D7" s="12" t="str">
        <f>'III.RH_Plazas de estructura'!$G$7</f>
        <v>2023</v>
      </c>
      <c r="E7" s="27" t="str">
        <f>'III.RH_Plazas de estructura'!$G$8</f>
        <v/>
      </c>
      <c r="F7" s="27" t="str">
        <f>'III.RH_Plazas de estructura'!$G$9</f>
        <v/>
      </c>
      <c r="G7" s="27" t="str">
        <f>'III.RH_Plazas de estructura'!$G$12</f>
        <v/>
      </c>
      <c r="H7" s="27" t="str">
        <f>'III.RH_Plazas de estructura'!$G$15</f>
        <v/>
      </c>
      <c r="I7" s="27">
        <f>SUM(Tabla6[[#This Row],[Mando y enlace]:[Operativo]])</f>
        <v>0</v>
      </c>
      <c r="J7" s="23" t="b">
        <f>Tabla6[[#This Row],[Validación]]=Tabla6[[#This Row],[Total]]</f>
        <v>0</v>
      </c>
      <c r="K7" s="6"/>
      <c r="L7" s="6"/>
      <c r="M7" s="6"/>
      <c r="N7" s="6"/>
      <c r="O7" s="6"/>
      <c r="P7" s="6"/>
      <c r="Q7" s="6"/>
      <c r="R7" s="6"/>
      <c r="S7" s="6"/>
      <c r="T7" s="6"/>
    </row>
    <row r="8" spans="1:20" s="12" customFormat="1" x14ac:dyDescent="0.25">
      <c r="A8" s="6"/>
      <c r="B8" s="6"/>
      <c r="C8" s="6"/>
      <c r="D8" s="6"/>
      <c r="E8" s="6"/>
      <c r="F8" s="6"/>
      <c r="G8" s="6"/>
      <c r="H8" s="6"/>
      <c r="I8" s="6"/>
      <c r="J8" s="6"/>
      <c r="K8" s="6"/>
      <c r="L8" s="6"/>
      <c r="M8" s="6"/>
      <c r="N8" s="6"/>
      <c r="O8" s="6"/>
      <c r="P8" s="6"/>
      <c r="Q8" s="6"/>
      <c r="R8" s="6"/>
      <c r="S8" s="6"/>
      <c r="T8" s="6"/>
    </row>
    <row r="9" spans="1:20" s="12" customFormat="1" x14ac:dyDescent="0.25">
      <c r="A9" s="6"/>
      <c r="B9" s="6"/>
      <c r="C9" s="6"/>
      <c r="D9" s="6"/>
      <c r="E9" s="6"/>
      <c r="F9" s="6"/>
      <c r="G9" s="6"/>
      <c r="H9" s="6"/>
      <c r="I9" s="6"/>
      <c r="J9" s="6"/>
      <c r="K9" s="6"/>
      <c r="L9" s="6"/>
      <c r="M9" s="6"/>
      <c r="N9" s="6"/>
      <c r="O9" s="6"/>
      <c r="P9" s="6"/>
      <c r="Q9" s="6"/>
      <c r="R9" s="6"/>
      <c r="S9" s="6"/>
      <c r="T9" s="6"/>
    </row>
    <row r="10" spans="1:20" s="12" customFormat="1" x14ac:dyDescent="0.25">
      <c r="A10" s="6"/>
      <c r="B10" s="6"/>
      <c r="C10" s="6"/>
      <c r="D10" s="6"/>
      <c r="E10" s="6"/>
      <c r="F10" s="6"/>
      <c r="G10" s="6"/>
      <c r="H10" s="6"/>
      <c r="I10" s="6"/>
      <c r="J10" s="6"/>
      <c r="K10" s="6"/>
      <c r="L10" s="6"/>
      <c r="M10" s="6"/>
      <c r="N10" s="6"/>
      <c r="O10" s="6"/>
      <c r="P10" s="6"/>
      <c r="Q10" s="6"/>
      <c r="R10" s="6"/>
      <c r="S10" s="6"/>
      <c r="T10" s="6"/>
    </row>
    <row r="11" spans="1:20" s="12" customFormat="1" x14ac:dyDescent="0.25">
      <c r="A11" s="6"/>
      <c r="B11" s="6"/>
      <c r="C11" s="6"/>
      <c r="D11" s="6"/>
      <c r="E11" s="6"/>
      <c r="F11" s="6"/>
      <c r="G11" s="6"/>
      <c r="H11" s="6"/>
      <c r="I11" s="6"/>
      <c r="J11" s="6"/>
      <c r="K11" s="6"/>
      <c r="L11" s="6"/>
      <c r="M11" s="6"/>
      <c r="N11" s="6"/>
      <c r="O11" s="6"/>
      <c r="P11" s="6"/>
      <c r="Q11" s="6"/>
      <c r="R11" s="6"/>
      <c r="S11" s="6"/>
      <c r="T11" s="6"/>
    </row>
    <row r="12" spans="1:20" s="12" customFormat="1" x14ac:dyDescent="0.25">
      <c r="A12" s="6"/>
      <c r="B12" s="6"/>
      <c r="C12" s="6"/>
      <c r="D12" s="6"/>
      <c r="E12" s="6"/>
      <c r="F12" s="6"/>
      <c r="G12" s="6"/>
      <c r="H12" s="6"/>
      <c r="I12" s="6"/>
      <c r="J12" s="6"/>
      <c r="K12" s="6"/>
      <c r="L12" s="6"/>
      <c r="M12" s="6"/>
      <c r="N12" s="6"/>
      <c r="O12" s="6"/>
      <c r="P12" s="6"/>
      <c r="Q12" s="6"/>
      <c r="R12" s="6"/>
      <c r="S12" s="6"/>
      <c r="T12" s="6"/>
    </row>
    <row r="13" spans="1:20" s="12" customFormat="1" x14ac:dyDescent="0.25">
      <c r="A13" s="6"/>
      <c r="B13" s="6"/>
      <c r="C13" s="6"/>
      <c r="D13" s="6"/>
      <c r="E13" s="6"/>
      <c r="F13" s="6"/>
      <c r="G13" s="6"/>
      <c r="H13" s="6"/>
      <c r="I13" s="6"/>
      <c r="J13" s="6"/>
      <c r="K13" s="6"/>
      <c r="L13" s="6"/>
      <c r="M13" s="6"/>
      <c r="N13" s="6"/>
      <c r="O13" s="6"/>
      <c r="P13" s="6"/>
      <c r="Q13" s="6"/>
      <c r="R13" s="6"/>
      <c r="S13" s="6"/>
      <c r="T13" s="6"/>
    </row>
    <row r="14" spans="1:20" s="12" customFormat="1" x14ac:dyDescent="0.25">
      <c r="A14" s="6"/>
      <c r="B14" s="6"/>
      <c r="C14" s="6"/>
      <c r="D14" s="6"/>
      <c r="E14" s="6"/>
      <c r="F14" s="6"/>
      <c r="G14" s="6"/>
      <c r="H14" s="6"/>
      <c r="I14" s="6"/>
      <c r="J14" s="6"/>
      <c r="K14" s="6"/>
      <c r="L14" s="6"/>
      <c r="M14" s="6"/>
      <c r="N14" s="6"/>
      <c r="O14" s="6"/>
      <c r="P14" s="6"/>
      <c r="Q14" s="6"/>
      <c r="R14" s="6"/>
      <c r="S14" s="6"/>
      <c r="T14" s="6"/>
    </row>
    <row r="15" spans="1:20" s="12" customFormat="1" x14ac:dyDescent="0.25">
      <c r="A15" s="6"/>
      <c r="B15" s="6"/>
      <c r="C15" s="6"/>
      <c r="D15" s="6"/>
      <c r="E15" s="6"/>
      <c r="F15" s="6"/>
      <c r="G15" s="6"/>
      <c r="H15" s="6"/>
      <c r="I15" s="6"/>
      <c r="J15" s="6"/>
      <c r="K15" s="6"/>
      <c r="L15" s="6"/>
      <c r="M15" s="6"/>
      <c r="N15" s="6"/>
      <c r="O15" s="6"/>
      <c r="P15" s="6"/>
      <c r="Q15" s="6"/>
      <c r="R15" s="6"/>
      <c r="S15" s="6"/>
      <c r="T15" s="6"/>
    </row>
    <row r="16" spans="1:20" s="12" customFormat="1" x14ac:dyDescent="0.25">
      <c r="A16" s="6"/>
      <c r="B16" s="6"/>
      <c r="C16" s="6"/>
      <c r="D16" s="6"/>
      <c r="E16" s="6"/>
      <c r="F16" s="6"/>
      <c r="G16" s="6"/>
      <c r="H16" s="6"/>
      <c r="I16" s="6"/>
      <c r="J16" s="6"/>
      <c r="K16" s="6"/>
      <c r="L16" s="6"/>
      <c r="M16" s="6"/>
      <c r="N16" s="6"/>
      <c r="O16" s="6"/>
      <c r="P16" s="6"/>
      <c r="Q16" s="6"/>
      <c r="R16" s="6"/>
      <c r="S16" s="6"/>
      <c r="T16" s="6"/>
    </row>
    <row r="17" spans="1:20" s="12" customFormat="1" x14ac:dyDescent="0.25">
      <c r="A17" s="6"/>
      <c r="B17" s="6"/>
      <c r="C17" s="6"/>
      <c r="D17" s="6"/>
      <c r="E17" s="6"/>
      <c r="F17" s="6"/>
      <c r="G17" s="6"/>
      <c r="H17" s="6"/>
      <c r="I17" s="6"/>
      <c r="J17" s="6"/>
      <c r="K17" s="6"/>
      <c r="L17" s="6"/>
      <c r="M17" s="6"/>
      <c r="N17" s="6"/>
      <c r="O17" s="6"/>
      <c r="P17" s="6"/>
      <c r="Q17" s="6"/>
      <c r="R17" s="6"/>
      <c r="S17" s="6"/>
      <c r="T17" s="6"/>
    </row>
    <row r="18" spans="1:20" s="12" customFormat="1" x14ac:dyDescent="0.25">
      <c r="A18" s="6"/>
      <c r="B18" s="6"/>
      <c r="C18" s="6"/>
      <c r="D18" s="6"/>
      <c r="E18" s="6"/>
      <c r="F18" s="6"/>
      <c r="G18" s="6"/>
      <c r="H18" s="6"/>
      <c r="I18" s="6"/>
      <c r="J18" s="6"/>
      <c r="K18" s="6"/>
      <c r="L18" s="6"/>
      <c r="M18" s="6"/>
      <c r="N18" s="6"/>
      <c r="O18" s="6"/>
      <c r="P18" s="6"/>
      <c r="Q18" s="6"/>
      <c r="R18" s="6"/>
      <c r="S18" s="6"/>
      <c r="T18" s="6"/>
    </row>
    <row r="19" spans="1:20" s="12" customFormat="1" x14ac:dyDescent="0.25">
      <c r="A19" s="6"/>
      <c r="B19" s="6"/>
      <c r="C19" s="6"/>
      <c r="D19" s="6"/>
      <c r="E19" s="6"/>
      <c r="F19" s="6"/>
      <c r="G19" s="6"/>
      <c r="H19" s="6"/>
      <c r="I19" s="6"/>
      <c r="J19" s="6"/>
      <c r="K19" s="6"/>
      <c r="L19" s="6"/>
      <c r="M19" s="6"/>
      <c r="N19" s="6"/>
      <c r="O19" s="6"/>
      <c r="P19" s="6"/>
      <c r="Q19" s="6"/>
      <c r="R19" s="6"/>
      <c r="S19" s="6"/>
      <c r="T19" s="6"/>
    </row>
    <row r="20" spans="1:20" s="12" customFormat="1" x14ac:dyDescent="0.25">
      <c r="A20" s="6"/>
      <c r="B20" s="6"/>
      <c r="C20" s="6"/>
      <c r="D20" s="6"/>
      <c r="E20" s="6"/>
      <c r="F20" s="6"/>
      <c r="G20" s="6"/>
      <c r="H20" s="6"/>
      <c r="I20" s="6"/>
      <c r="J20" s="6"/>
      <c r="K20" s="6"/>
      <c r="L20" s="6"/>
      <c r="M20" s="6"/>
      <c r="N20" s="6"/>
      <c r="O20" s="6"/>
      <c r="P20" s="6"/>
      <c r="Q20" s="6"/>
      <c r="R20" s="6"/>
      <c r="S20" s="6"/>
      <c r="T20" s="6"/>
    </row>
    <row r="21" spans="1:20" s="12" customFormat="1" x14ac:dyDescent="0.25">
      <c r="A21" s="6"/>
      <c r="B21" s="6"/>
      <c r="C21" s="6"/>
      <c r="D21" s="6"/>
      <c r="E21" s="6"/>
      <c r="F21" s="6"/>
      <c r="G21" s="6"/>
      <c r="H21" s="6"/>
      <c r="I21" s="6"/>
      <c r="J21" s="6"/>
      <c r="K21" s="6"/>
      <c r="L21" s="6"/>
      <c r="M21" s="6"/>
      <c r="N21" s="6"/>
      <c r="O21" s="6"/>
      <c r="P21" s="6"/>
      <c r="Q21" s="6"/>
      <c r="R21" s="6"/>
      <c r="S21" s="6"/>
      <c r="T21" s="6"/>
    </row>
    <row r="22" spans="1:20" s="12" customFormat="1" x14ac:dyDescent="0.25">
      <c r="A22" s="6"/>
      <c r="B22" s="6"/>
      <c r="C22" s="6"/>
      <c r="D22" s="6"/>
      <c r="E22" s="6"/>
      <c r="F22" s="6"/>
      <c r="G22" s="6"/>
      <c r="H22" s="6"/>
      <c r="I22" s="6"/>
      <c r="J22" s="6"/>
      <c r="K22" s="6"/>
      <c r="L22" s="6"/>
      <c r="M22" s="6"/>
      <c r="N22" s="6"/>
      <c r="O22" s="6"/>
      <c r="P22" s="6"/>
      <c r="Q22" s="6"/>
      <c r="R22" s="6"/>
      <c r="S22" s="6"/>
      <c r="T22" s="6"/>
    </row>
    <row r="23" spans="1:20" s="12" customFormat="1" x14ac:dyDescent="0.25">
      <c r="A23" s="6"/>
      <c r="B23" s="6"/>
      <c r="C23" s="6"/>
      <c r="D23" s="6"/>
      <c r="E23" s="6"/>
      <c r="F23" s="6"/>
      <c r="G23" s="6"/>
      <c r="H23" s="6"/>
      <c r="I23" s="6"/>
      <c r="J23" s="6"/>
      <c r="K23" s="6"/>
      <c r="L23" s="6"/>
      <c r="M23" s="6"/>
      <c r="N23" s="6"/>
      <c r="O23" s="6"/>
      <c r="P23" s="6"/>
      <c r="Q23" s="6"/>
      <c r="R23" s="6"/>
      <c r="S23" s="6"/>
      <c r="T23" s="6"/>
    </row>
    <row r="24" spans="1:20" s="12" customFormat="1" x14ac:dyDescent="0.25">
      <c r="A24" s="6"/>
      <c r="B24" s="6"/>
      <c r="C24" s="6"/>
      <c r="D24" s="6"/>
      <c r="E24" s="6"/>
      <c r="F24" s="6"/>
      <c r="G24" s="6"/>
      <c r="H24" s="6"/>
      <c r="I24" s="6"/>
      <c r="J24" s="6"/>
      <c r="K24" s="6"/>
      <c r="L24" s="6"/>
      <c r="M24" s="6"/>
      <c r="N24" s="6"/>
      <c r="O24" s="6"/>
      <c r="P24" s="6"/>
      <c r="Q24" s="6"/>
      <c r="R24" s="6"/>
      <c r="S24" s="6"/>
      <c r="T24" s="6"/>
    </row>
    <row r="25" spans="1:20" s="12" customFormat="1" x14ac:dyDescent="0.25">
      <c r="A25" s="6"/>
      <c r="B25" s="6"/>
      <c r="C25" s="6"/>
      <c r="D25" s="6"/>
      <c r="E25" s="6"/>
      <c r="F25" s="6"/>
      <c r="G25" s="6"/>
      <c r="H25" s="6"/>
      <c r="I25" s="6"/>
      <c r="J25" s="6"/>
      <c r="K25" s="6"/>
      <c r="L25" s="6"/>
      <c r="M25" s="6"/>
      <c r="N25" s="6"/>
      <c r="O25" s="6"/>
      <c r="P25" s="6"/>
      <c r="Q25" s="6"/>
      <c r="R25" s="6"/>
      <c r="S25" s="6"/>
      <c r="T25" s="6"/>
    </row>
    <row r="26" spans="1:20" s="12" customFormat="1" x14ac:dyDescent="0.25">
      <c r="A26" s="6"/>
      <c r="B26" s="6"/>
      <c r="C26" s="6"/>
      <c r="D26" s="6"/>
      <c r="E26" s="6"/>
      <c r="F26" s="6"/>
      <c r="G26" s="6"/>
      <c r="H26" s="6"/>
      <c r="I26" s="6"/>
      <c r="J26" s="6"/>
      <c r="K26" s="6"/>
      <c r="L26" s="6"/>
      <c r="M26" s="6"/>
      <c r="N26" s="6"/>
      <c r="O26" s="6"/>
      <c r="P26" s="6"/>
      <c r="Q26" s="6"/>
      <c r="R26" s="6"/>
      <c r="S26" s="6"/>
      <c r="T26" s="6"/>
    </row>
    <row r="27" spans="1:20" s="12" customFormat="1" x14ac:dyDescent="0.25">
      <c r="A27" s="6"/>
      <c r="B27" s="6"/>
      <c r="C27" s="6"/>
      <c r="D27" s="6"/>
      <c r="E27" s="6"/>
      <c r="F27" s="6"/>
      <c r="G27" s="6"/>
      <c r="H27" s="6"/>
      <c r="I27" s="6"/>
      <c r="J27" s="6"/>
      <c r="K27" s="6"/>
      <c r="L27" s="6"/>
      <c r="M27" s="6"/>
      <c r="N27" s="6"/>
      <c r="O27" s="6"/>
      <c r="P27" s="6"/>
      <c r="Q27" s="6"/>
      <c r="R27" s="6"/>
      <c r="S27" s="6"/>
      <c r="T27" s="6"/>
    </row>
    <row r="28" spans="1:20" s="12" customFormat="1" x14ac:dyDescent="0.25">
      <c r="A28" s="6"/>
      <c r="B28" s="6"/>
      <c r="C28" s="6"/>
      <c r="D28" s="6"/>
      <c r="E28" s="6"/>
      <c r="F28" s="6"/>
      <c r="G28" s="6"/>
      <c r="H28" s="6"/>
      <c r="I28" s="6"/>
      <c r="J28" s="6"/>
      <c r="K28" s="6"/>
      <c r="L28" s="6"/>
      <c r="M28" s="6"/>
      <c r="N28" s="6"/>
      <c r="O28" s="6"/>
      <c r="P28" s="6"/>
      <c r="Q28" s="6"/>
      <c r="R28" s="6"/>
      <c r="S28" s="6"/>
      <c r="T28" s="6"/>
    </row>
    <row r="29" spans="1:20" s="12" customFormat="1" x14ac:dyDescent="0.25">
      <c r="A29" s="6"/>
      <c r="B29" s="6"/>
      <c r="C29" s="6"/>
      <c r="D29" s="6"/>
      <c r="E29" s="6"/>
      <c r="F29" s="6"/>
      <c r="G29" s="6"/>
      <c r="H29" s="6"/>
      <c r="I29" s="6"/>
      <c r="J29" s="6"/>
      <c r="K29" s="6"/>
      <c r="L29" s="6"/>
      <c r="M29" s="6"/>
      <c r="N29" s="6"/>
      <c r="O29" s="6"/>
      <c r="P29" s="6"/>
      <c r="Q29" s="6"/>
      <c r="R29" s="6"/>
      <c r="S29" s="6"/>
      <c r="T29" s="6"/>
    </row>
    <row r="30" spans="1:20" s="12" customFormat="1" x14ac:dyDescent="0.25">
      <c r="A30" s="6"/>
      <c r="B30" s="6"/>
      <c r="C30" s="6"/>
      <c r="D30" s="6"/>
      <c r="E30" s="6"/>
      <c r="F30" s="6"/>
      <c r="G30" s="6"/>
      <c r="H30" s="6"/>
      <c r="I30" s="6"/>
      <c r="J30" s="6"/>
      <c r="K30" s="6"/>
      <c r="L30" s="6"/>
      <c r="M30" s="6"/>
      <c r="N30" s="6"/>
      <c r="O30" s="6"/>
      <c r="P30" s="6"/>
      <c r="Q30" s="6"/>
      <c r="R30" s="6"/>
      <c r="S30" s="6"/>
      <c r="T30" s="6"/>
    </row>
    <row r="31" spans="1:20" s="12" customFormat="1" x14ac:dyDescent="0.25">
      <c r="A31" s="6"/>
      <c r="B31" s="6"/>
      <c r="C31" s="6"/>
      <c r="D31" s="6"/>
      <c r="E31" s="6"/>
      <c r="F31" s="6"/>
      <c r="G31" s="6"/>
      <c r="H31" s="6"/>
      <c r="I31" s="6"/>
      <c r="J31" s="6"/>
      <c r="K31" s="6"/>
      <c r="L31" s="6"/>
      <c r="M31" s="6"/>
      <c r="N31" s="6"/>
      <c r="O31" s="6"/>
      <c r="P31" s="6"/>
      <c r="Q31" s="6"/>
      <c r="R31" s="6"/>
      <c r="S31" s="6"/>
      <c r="T31" s="6"/>
    </row>
    <row r="32" spans="1:20" s="12" customFormat="1" x14ac:dyDescent="0.25">
      <c r="A32" s="6"/>
      <c r="B32" s="6"/>
      <c r="C32" s="6"/>
      <c r="D32" s="6"/>
      <c r="E32" s="6"/>
      <c r="F32" s="6"/>
      <c r="G32" s="6"/>
      <c r="H32" s="6"/>
      <c r="I32" s="6"/>
      <c r="J32" s="6"/>
      <c r="K32" s="6"/>
      <c r="L32" s="6"/>
      <c r="M32" s="6"/>
      <c r="N32" s="6"/>
      <c r="O32" s="6"/>
      <c r="P32" s="6"/>
      <c r="Q32" s="6"/>
      <c r="R32" s="6"/>
      <c r="S32" s="6"/>
      <c r="T32" s="6"/>
    </row>
    <row r="33" spans="1:20" s="12" customFormat="1" x14ac:dyDescent="0.25">
      <c r="A33" s="6"/>
      <c r="B33" s="6"/>
      <c r="C33" s="6"/>
      <c r="D33" s="6"/>
      <c r="E33" s="6"/>
      <c r="F33" s="6"/>
      <c r="G33" s="6"/>
      <c r="H33" s="6"/>
      <c r="I33" s="6"/>
      <c r="J33" s="6"/>
      <c r="K33" s="6"/>
      <c r="L33" s="6"/>
      <c r="M33" s="6"/>
      <c r="N33" s="6"/>
      <c r="O33" s="6"/>
      <c r="P33" s="6"/>
      <c r="Q33" s="6"/>
      <c r="R33" s="6"/>
      <c r="S33" s="6"/>
      <c r="T33" s="6"/>
    </row>
    <row r="34" spans="1:20" s="12" customFormat="1" x14ac:dyDescent="0.25">
      <c r="A34" s="6"/>
      <c r="B34" s="6"/>
      <c r="C34" s="6"/>
      <c r="D34" s="6"/>
      <c r="E34" s="6"/>
      <c r="F34" s="6"/>
      <c r="G34" s="6"/>
      <c r="H34" s="6"/>
      <c r="I34" s="6"/>
      <c r="J34" s="6"/>
      <c r="K34" s="6"/>
      <c r="L34" s="6"/>
      <c r="M34" s="6"/>
      <c r="N34" s="6"/>
      <c r="O34" s="6"/>
      <c r="P34" s="6"/>
      <c r="Q34" s="6"/>
      <c r="R34" s="6"/>
      <c r="S34" s="6"/>
      <c r="T34" s="6"/>
    </row>
    <row r="35" spans="1:20" s="12" customFormat="1" x14ac:dyDescent="0.25">
      <c r="A35" s="6"/>
      <c r="B35" s="6"/>
      <c r="C35" s="6"/>
      <c r="D35" s="6"/>
      <c r="E35" s="6"/>
      <c r="F35" s="6"/>
      <c r="G35" s="6"/>
      <c r="H35" s="6"/>
      <c r="I35" s="6"/>
      <c r="J35" s="6"/>
      <c r="K35" s="6"/>
      <c r="L35" s="6"/>
      <c r="M35" s="6"/>
      <c r="N35" s="6"/>
      <c r="O35" s="6"/>
      <c r="P35" s="6"/>
      <c r="Q35" s="6"/>
      <c r="R35" s="6"/>
      <c r="S35" s="6"/>
      <c r="T35" s="6"/>
    </row>
    <row r="36" spans="1:20" s="12" customFormat="1" x14ac:dyDescent="0.25">
      <c r="A36" s="6"/>
      <c r="B36" s="6"/>
      <c r="C36" s="6"/>
      <c r="D36" s="6"/>
      <c r="E36" s="6"/>
      <c r="F36" s="6"/>
      <c r="G36" s="6"/>
      <c r="H36" s="6"/>
      <c r="I36" s="6"/>
      <c r="J36" s="6"/>
      <c r="K36" s="6"/>
      <c r="L36" s="6"/>
      <c r="M36" s="6"/>
      <c r="N36" s="6"/>
      <c r="O36" s="6"/>
      <c r="P36" s="6"/>
      <c r="Q36" s="6"/>
      <c r="R36" s="6"/>
      <c r="S36" s="6"/>
      <c r="T36" s="6"/>
    </row>
    <row r="37" spans="1:20" s="12" customFormat="1" x14ac:dyDescent="0.25">
      <c r="A37" s="6"/>
      <c r="B37" s="6"/>
      <c r="C37" s="6"/>
      <c r="D37" s="6"/>
      <c r="E37" s="6"/>
      <c r="F37" s="6"/>
      <c r="G37" s="6"/>
      <c r="H37" s="6"/>
      <c r="I37" s="6"/>
      <c r="J37" s="6"/>
      <c r="K37" s="6"/>
      <c r="L37" s="6"/>
      <c r="M37" s="6"/>
      <c r="N37" s="6"/>
      <c r="O37" s="6"/>
      <c r="P37" s="6"/>
      <c r="Q37" s="6"/>
      <c r="R37" s="6"/>
      <c r="S37" s="6"/>
      <c r="T37" s="6"/>
    </row>
    <row r="38" spans="1:20" s="12" customFormat="1" x14ac:dyDescent="0.25">
      <c r="A38" s="6"/>
      <c r="B38" s="6"/>
      <c r="C38" s="6"/>
      <c r="D38" s="6"/>
      <c r="E38" s="6"/>
      <c r="F38" s="6"/>
      <c r="G38" s="6"/>
      <c r="H38" s="6"/>
      <c r="I38" s="6"/>
      <c r="J38" s="6"/>
      <c r="K38" s="6"/>
      <c r="L38" s="6"/>
      <c r="M38" s="6"/>
      <c r="N38" s="6"/>
      <c r="O38" s="6"/>
      <c r="P38" s="6"/>
      <c r="Q38" s="6"/>
      <c r="R38" s="6"/>
      <c r="S38" s="6"/>
      <c r="T38" s="6"/>
    </row>
    <row r="39" spans="1:20" s="12" customFormat="1" x14ac:dyDescent="0.25">
      <c r="A39" s="6"/>
      <c r="B39" s="6"/>
      <c r="C39" s="6"/>
      <c r="D39" s="6"/>
      <c r="E39" s="6"/>
      <c r="F39" s="6"/>
      <c r="G39" s="6"/>
      <c r="H39" s="6"/>
      <c r="I39" s="6"/>
      <c r="J39" s="6"/>
      <c r="K39" s="6"/>
      <c r="L39" s="6"/>
      <c r="M39" s="6"/>
      <c r="N39" s="6"/>
      <c r="O39" s="6"/>
      <c r="P39" s="6"/>
      <c r="Q39" s="6"/>
      <c r="R39" s="6"/>
      <c r="S39" s="6"/>
      <c r="T39" s="6"/>
    </row>
    <row r="40" spans="1:20" s="12" customFormat="1" x14ac:dyDescent="0.25">
      <c r="A40" s="6"/>
      <c r="B40" s="6"/>
      <c r="C40" s="6"/>
      <c r="D40" s="6"/>
      <c r="E40" s="6"/>
      <c r="F40" s="6"/>
      <c r="G40" s="6"/>
      <c r="H40" s="6"/>
      <c r="I40" s="6"/>
      <c r="J40" s="6"/>
      <c r="K40" s="6"/>
      <c r="L40" s="6"/>
      <c r="M40" s="6"/>
      <c r="N40" s="6"/>
      <c r="O40" s="6"/>
      <c r="P40" s="6"/>
      <c r="Q40" s="6"/>
      <c r="R40" s="6"/>
      <c r="S40" s="6"/>
      <c r="T40" s="6"/>
    </row>
    <row r="41" spans="1:20" s="12" customFormat="1" x14ac:dyDescent="0.25">
      <c r="A41" s="6"/>
      <c r="B41" s="6"/>
      <c r="C41" s="6"/>
      <c r="D41" s="6"/>
      <c r="E41" s="6"/>
      <c r="F41" s="6"/>
      <c r="G41" s="6"/>
      <c r="H41" s="6"/>
      <c r="I41" s="6"/>
      <c r="J41" s="6"/>
      <c r="K41" s="6"/>
      <c r="L41" s="6"/>
      <c r="M41" s="6"/>
      <c r="N41" s="6"/>
      <c r="O41" s="6"/>
      <c r="P41" s="6"/>
      <c r="Q41" s="6"/>
      <c r="R41" s="6"/>
      <c r="S41" s="6"/>
      <c r="T41" s="6"/>
    </row>
    <row r="42" spans="1:20" s="12" customFormat="1" x14ac:dyDescent="0.25">
      <c r="A42" s="6"/>
      <c r="B42" s="6"/>
      <c r="C42" s="6"/>
      <c r="D42" s="6"/>
      <c r="E42" s="6"/>
      <c r="F42" s="6"/>
      <c r="G42" s="6"/>
      <c r="H42" s="6"/>
      <c r="I42" s="6"/>
      <c r="J42" s="6"/>
      <c r="K42" s="6"/>
      <c r="L42" s="6"/>
      <c r="M42" s="6"/>
      <c r="N42" s="6"/>
      <c r="O42" s="6"/>
      <c r="P42" s="6"/>
      <c r="Q42" s="6"/>
      <c r="R42" s="6"/>
      <c r="S42" s="6"/>
      <c r="T42" s="6"/>
    </row>
    <row r="43" spans="1:20" s="12" customFormat="1" x14ac:dyDescent="0.25">
      <c r="A43" s="6"/>
      <c r="B43" s="6"/>
      <c r="C43" s="6"/>
      <c r="D43" s="6"/>
      <c r="E43" s="6"/>
      <c r="F43" s="6"/>
      <c r="G43" s="6"/>
      <c r="H43" s="6"/>
      <c r="I43" s="6"/>
      <c r="J43" s="6"/>
      <c r="K43" s="6"/>
      <c r="L43" s="6"/>
      <c r="M43" s="6"/>
      <c r="N43" s="6"/>
      <c r="O43" s="6"/>
      <c r="P43" s="6"/>
      <c r="Q43" s="6"/>
      <c r="R43" s="6"/>
      <c r="S43" s="6"/>
      <c r="T43" s="6"/>
    </row>
    <row r="44" spans="1:20" s="12" customFormat="1" x14ac:dyDescent="0.25">
      <c r="A44" s="6"/>
      <c r="B44" s="6"/>
      <c r="C44" s="6"/>
      <c r="D44" s="6"/>
      <c r="E44" s="6"/>
      <c r="F44" s="6"/>
      <c r="G44" s="6"/>
      <c r="H44" s="6"/>
      <c r="I44" s="6"/>
      <c r="J44" s="6"/>
      <c r="K44" s="6"/>
      <c r="L44" s="6"/>
      <c r="M44" s="6"/>
      <c r="N44" s="6"/>
      <c r="O44" s="6"/>
      <c r="P44" s="6"/>
      <c r="Q44" s="6"/>
      <c r="R44" s="6"/>
      <c r="S44" s="6"/>
      <c r="T44" s="6"/>
    </row>
    <row r="45" spans="1:20" s="12" customFormat="1" x14ac:dyDescent="0.25">
      <c r="A45" s="6"/>
      <c r="B45" s="6"/>
      <c r="C45" s="6"/>
      <c r="D45" s="6"/>
      <c r="E45" s="6"/>
      <c r="F45" s="6"/>
      <c r="G45" s="6"/>
      <c r="H45" s="6"/>
      <c r="I45" s="6"/>
      <c r="J45" s="6"/>
      <c r="K45" s="6"/>
      <c r="L45" s="6"/>
      <c r="M45" s="6"/>
      <c r="N45" s="6"/>
      <c r="O45" s="6"/>
      <c r="P45" s="6"/>
      <c r="Q45" s="6"/>
      <c r="R45" s="6"/>
      <c r="S45" s="6"/>
      <c r="T45" s="6"/>
    </row>
    <row r="46" spans="1:20" s="12" customFormat="1" x14ac:dyDescent="0.25">
      <c r="A46" s="6"/>
      <c r="B46" s="6"/>
      <c r="C46" s="6"/>
      <c r="D46" s="6"/>
      <c r="E46" s="6"/>
      <c r="F46" s="6"/>
      <c r="G46" s="6"/>
      <c r="H46" s="6"/>
      <c r="I46" s="6"/>
      <c r="J46" s="6"/>
      <c r="K46" s="6"/>
      <c r="L46" s="6"/>
      <c r="M46" s="6"/>
      <c r="N46" s="6"/>
      <c r="O46" s="6"/>
      <c r="P46" s="6"/>
      <c r="Q46" s="6"/>
      <c r="R46" s="6"/>
      <c r="S46" s="6"/>
      <c r="T46" s="6"/>
    </row>
    <row r="47" spans="1:20" s="12" customFormat="1" x14ac:dyDescent="0.25">
      <c r="A47" s="6"/>
      <c r="B47" s="6"/>
      <c r="C47" s="6"/>
      <c r="D47" s="6"/>
      <c r="E47" s="6"/>
      <c r="F47" s="6"/>
      <c r="G47" s="6"/>
      <c r="H47" s="6"/>
      <c r="I47" s="6"/>
      <c r="J47" s="6"/>
      <c r="K47" s="6"/>
      <c r="L47" s="6"/>
      <c r="M47" s="6"/>
      <c r="N47" s="6"/>
      <c r="O47" s="6"/>
      <c r="P47" s="6"/>
      <c r="Q47" s="6"/>
      <c r="R47" s="6"/>
      <c r="S47" s="6"/>
      <c r="T47" s="6"/>
    </row>
    <row r="48" spans="1:20" s="12" customFormat="1" x14ac:dyDescent="0.25">
      <c r="A48" s="6"/>
      <c r="B48" s="6"/>
      <c r="C48" s="6"/>
      <c r="D48" s="6"/>
      <c r="E48" s="6"/>
      <c r="F48" s="6"/>
      <c r="G48" s="6"/>
      <c r="H48" s="6"/>
      <c r="I48" s="6"/>
      <c r="J48" s="6"/>
      <c r="K48" s="6"/>
      <c r="L48" s="6"/>
      <c r="M48" s="6"/>
      <c r="N48" s="6"/>
      <c r="O48" s="6"/>
      <c r="P48" s="6"/>
      <c r="Q48" s="6"/>
      <c r="R48" s="6"/>
      <c r="S48" s="6"/>
      <c r="T48" s="6"/>
    </row>
    <row r="49" spans="1:20" s="12" customFormat="1" x14ac:dyDescent="0.25">
      <c r="A49" s="6"/>
      <c r="B49" s="6"/>
      <c r="C49" s="6"/>
      <c r="D49" s="6"/>
      <c r="E49" s="6"/>
      <c r="F49" s="6"/>
      <c r="G49" s="6"/>
      <c r="H49" s="6"/>
      <c r="I49" s="6"/>
      <c r="J49" s="6"/>
      <c r="K49" s="6"/>
      <c r="L49" s="6"/>
      <c r="M49" s="6"/>
      <c r="N49" s="6"/>
      <c r="O49" s="6"/>
      <c r="P49" s="6"/>
      <c r="Q49" s="6"/>
      <c r="R49" s="6"/>
      <c r="S49" s="6"/>
      <c r="T49" s="6"/>
    </row>
    <row r="50" spans="1:20" s="12" customFormat="1" x14ac:dyDescent="0.25">
      <c r="A50" s="6"/>
      <c r="B50" s="6"/>
      <c r="C50" s="6"/>
      <c r="D50" s="6"/>
      <c r="E50" s="6"/>
      <c r="F50" s="6"/>
      <c r="G50" s="6"/>
      <c r="H50" s="6"/>
      <c r="I50" s="6"/>
      <c r="J50" s="6"/>
      <c r="K50" s="6"/>
      <c r="L50" s="6"/>
      <c r="M50" s="6"/>
      <c r="N50" s="6"/>
      <c r="O50" s="6"/>
      <c r="P50" s="6"/>
      <c r="Q50" s="6"/>
      <c r="R50" s="6"/>
      <c r="S50" s="6"/>
      <c r="T50" s="6"/>
    </row>
    <row r="51" spans="1:20" s="12" customFormat="1" x14ac:dyDescent="0.25">
      <c r="A51" s="6"/>
      <c r="B51" s="6"/>
      <c r="C51" s="6"/>
      <c r="D51" s="6"/>
      <c r="E51" s="6"/>
      <c r="F51" s="6"/>
      <c r="G51" s="6"/>
      <c r="H51" s="6"/>
      <c r="I51" s="6"/>
      <c r="J51" s="6"/>
      <c r="K51" s="6"/>
      <c r="L51" s="6"/>
      <c r="M51" s="6"/>
      <c r="N51" s="6"/>
      <c r="O51" s="6"/>
      <c r="P51" s="6"/>
      <c r="Q51" s="6"/>
      <c r="R51" s="6"/>
      <c r="S51" s="6"/>
      <c r="T51" s="6"/>
    </row>
    <row r="52" spans="1:20" s="12" customFormat="1" x14ac:dyDescent="0.25">
      <c r="A52" s="6"/>
      <c r="B52" s="6"/>
      <c r="C52" s="6"/>
      <c r="D52" s="6"/>
      <c r="E52" s="6"/>
      <c r="F52" s="6"/>
      <c r="G52" s="6"/>
      <c r="H52" s="6"/>
      <c r="I52" s="6"/>
      <c r="J52" s="6"/>
      <c r="K52" s="6"/>
      <c r="L52" s="6"/>
      <c r="M52" s="6"/>
      <c r="N52" s="6"/>
      <c r="O52" s="6"/>
      <c r="P52" s="6"/>
      <c r="Q52" s="6"/>
      <c r="R52" s="6"/>
      <c r="S52" s="6"/>
      <c r="T52" s="6"/>
    </row>
    <row r="53" spans="1:20" s="12" customFormat="1" x14ac:dyDescent="0.25">
      <c r="A53" s="6"/>
      <c r="B53" s="6"/>
      <c r="C53" s="6"/>
      <c r="D53" s="6"/>
      <c r="E53" s="6"/>
      <c r="F53" s="6"/>
      <c r="G53" s="6"/>
      <c r="H53" s="6"/>
      <c r="I53" s="6"/>
      <c r="J53" s="6"/>
      <c r="K53" s="6"/>
      <c r="L53" s="6"/>
      <c r="M53" s="6"/>
      <c r="N53" s="6"/>
      <c r="O53" s="6"/>
      <c r="P53" s="6"/>
      <c r="Q53" s="6"/>
      <c r="R53" s="6"/>
      <c r="S53" s="6"/>
      <c r="T53" s="6"/>
    </row>
    <row r="54" spans="1:20" s="12" customFormat="1" x14ac:dyDescent="0.25">
      <c r="A54" s="6"/>
      <c r="B54" s="6"/>
      <c r="C54" s="6"/>
      <c r="D54" s="6"/>
      <c r="E54" s="6"/>
      <c r="F54" s="6"/>
      <c r="G54" s="6"/>
      <c r="H54" s="6"/>
      <c r="I54" s="6"/>
      <c r="J54" s="6"/>
      <c r="K54" s="6"/>
      <c r="L54" s="6"/>
      <c r="M54" s="6"/>
      <c r="N54" s="6"/>
      <c r="O54" s="6"/>
      <c r="P54" s="6"/>
      <c r="Q54" s="6"/>
      <c r="R54" s="6"/>
      <c r="S54" s="6"/>
      <c r="T54" s="6"/>
    </row>
    <row r="55" spans="1:20" s="12" customFormat="1" x14ac:dyDescent="0.25">
      <c r="A55" s="6"/>
      <c r="B55" s="6"/>
      <c r="C55" s="6"/>
      <c r="D55" s="6"/>
      <c r="E55" s="6"/>
      <c r="F55" s="6"/>
      <c r="G55" s="6"/>
      <c r="H55" s="6"/>
      <c r="I55" s="6"/>
      <c r="J55" s="6"/>
      <c r="K55" s="6"/>
      <c r="L55" s="6"/>
      <c r="M55" s="6"/>
      <c r="N55" s="6"/>
      <c r="O55" s="6"/>
      <c r="P55" s="6"/>
      <c r="Q55" s="6"/>
      <c r="R55" s="6"/>
      <c r="S55" s="6"/>
      <c r="T55" s="6"/>
    </row>
    <row r="56" spans="1:20" s="12" customFormat="1" x14ac:dyDescent="0.25">
      <c r="A56" s="6"/>
      <c r="B56" s="6"/>
      <c r="C56" s="6"/>
      <c r="D56" s="6"/>
      <c r="E56" s="6"/>
      <c r="F56" s="6"/>
      <c r="G56" s="6"/>
      <c r="H56" s="6"/>
      <c r="I56" s="6"/>
      <c r="J56" s="6"/>
      <c r="K56" s="6"/>
      <c r="L56" s="6"/>
      <c r="M56" s="6"/>
      <c r="N56" s="6"/>
      <c r="O56" s="6"/>
      <c r="P56" s="6"/>
      <c r="Q56" s="6"/>
      <c r="R56" s="6"/>
      <c r="S56" s="6"/>
      <c r="T56" s="6"/>
    </row>
    <row r="57" spans="1:20" s="12" customFormat="1" x14ac:dyDescent="0.25">
      <c r="A57" s="6"/>
      <c r="B57" s="6"/>
      <c r="C57" s="6"/>
      <c r="D57" s="6"/>
      <c r="E57" s="6"/>
      <c r="F57" s="6"/>
      <c r="G57" s="6"/>
      <c r="H57" s="6"/>
      <c r="I57" s="6"/>
      <c r="J57" s="6"/>
      <c r="K57" s="6"/>
      <c r="L57" s="6"/>
      <c r="M57" s="6"/>
      <c r="N57" s="6"/>
      <c r="O57" s="6"/>
      <c r="P57" s="6"/>
      <c r="Q57" s="6"/>
      <c r="R57" s="6"/>
      <c r="S57" s="6"/>
      <c r="T57" s="6"/>
    </row>
    <row r="58" spans="1:20" s="12" customFormat="1" x14ac:dyDescent="0.25">
      <c r="A58" s="6"/>
      <c r="B58" s="6"/>
      <c r="C58" s="6"/>
      <c r="D58" s="6"/>
      <c r="E58" s="6"/>
      <c r="F58" s="6"/>
      <c r="G58" s="6"/>
      <c r="H58" s="6"/>
      <c r="I58" s="6"/>
      <c r="J58" s="6"/>
      <c r="K58" s="6"/>
      <c r="L58" s="6"/>
      <c r="M58" s="6"/>
      <c r="N58" s="6"/>
      <c r="O58" s="6"/>
      <c r="P58" s="6"/>
      <c r="Q58" s="6"/>
      <c r="R58" s="6"/>
      <c r="S58" s="6"/>
      <c r="T58" s="6"/>
    </row>
    <row r="59" spans="1:20" s="12" customFormat="1" x14ac:dyDescent="0.25">
      <c r="A59" s="6"/>
      <c r="B59" s="6"/>
      <c r="C59" s="6"/>
      <c r="D59" s="6"/>
      <c r="E59" s="6"/>
      <c r="F59" s="6"/>
      <c r="G59" s="6"/>
      <c r="H59" s="6"/>
      <c r="I59" s="6"/>
      <c r="J59" s="6"/>
      <c r="K59" s="6"/>
      <c r="L59" s="6"/>
      <c r="M59" s="6"/>
      <c r="N59" s="6"/>
      <c r="O59" s="6"/>
      <c r="P59" s="6"/>
      <c r="Q59" s="6"/>
      <c r="R59" s="6"/>
      <c r="S59" s="6"/>
      <c r="T59" s="6"/>
    </row>
    <row r="60" spans="1:20" s="12" customFormat="1" x14ac:dyDescent="0.25">
      <c r="A60" s="6"/>
      <c r="B60" s="6"/>
      <c r="C60" s="6"/>
      <c r="D60" s="6"/>
      <c r="E60" s="6"/>
      <c r="F60" s="6"/>
      <c r="G60" s="6"/>
      <c r="H60" s="6"/>
      <c r="I60" s="6"/>
      <c r="J60" s="6"/>
      <c r="K60" s="6"/>
      <c r="L60" s="6"/>
      <c r="M60" s="6"/>
      <c r="N60" s="6"/>
      <c r="O60" s="6"/>
      <c r="P60" s="6"/>
      <c r="Q60" s="6"/>
      <c r="R60" s="6"/>
      <c r="S60" s="6"/>
      <c r="T60" s="6"/>
    </row>
    <row r="61" spans="1:20" s="12" customFormat="1" x14ac:dyDescent="0.25">
      <c r="A61" s="6"/>
      <c r="B61" s="6"/>
      <c r="C61" s="6"/>
      <c r="D61" s="6"/>
      <c r="E61" s="6"/>
      <c r="F61" s="6"/>
      <c r="G61" s="6"/>
      <c r="H61" s="6"/>
      <c r="I61" s="6"/>
      <c r="J61" s="6"/>
      <c r="K61" s="6"/>
      <c r="L61" s="6"/>
      <c r="M61" s="6"/>
      <c r="N61" s="6"/>
      <c r="O61" s="6"/>
      <c r="P61" s="6"/>
      <c r="Q61" s="6"/>
      <c r="R61" s="6"/>
      <c r="S61" s="6"/>
      <c r="T61" s="6"/>
    </row>
    <row r="62" spans="1:20" s="12" customFormat="1" x14ac:dyDescent="0.25">
      <c r="A62" s="6"/>
      <c r="B62" s="6"/>
      <c r="C62" s="6"/>
      <c r="D62" s="6"/>
      <c r="E62" s="6"/>
      <c r="F62" s="6"/>
      <c r="G62" s="6"/>
      <c r="H62" s="6"/>
      <c r="I62" s="6"/>
      <c r="J62" s="6"/>
      <c r="K62" s="6"/>
      <c r="L62" s="6"/>
      <c r="M62" s="6"/>
      <c r="N62" s="6"/>
      <c r="O62" s="6"/>
      <c r="P62" s="6"/>
      <c r="Q62" s="6"/>
      <c r="R62" s="6"/>
      <c r="S62" s="6"/>
      <c r="T62" s="6"/>
    </row>
    <row r="63" spans="1:20" s="12" customFormat="1" x14ac:dyDescent="0.25">
      <c r="A63" s="6"/>
      <c r="B63" s="6"/>
      <c r="C63" s="6"/>
      <c r="D63" s="6"/>
      <c r="E63" s="6"/>
      <c r="F63" s="6"/>
      <c r="G63" s="6"/>
      <c r="H63" s="6"/>
      <c r="I63" s="6"/>
      <c r="J63" s="6"/>
      <c r="K63" s="6"/>
      <c r="L63" s="6"/>
      <c r="M63" s="6"/>
      <c r="N63" s="6"/>
      <c r="O63" s="6"/>
      <c r="P63" s="6"/>
      <c r="Q63" s="6"/>
      <c r="R63" s="6"/>
      <c r="S63" s="6"/>
      <c r="T63" s="6"/>
    </row>
    <row r="64" spans="1:20" s="12" customFormat="1" x14ac:dyDescent="0.25">
      <c r="A64" s="6"/>
      <c r="B64" s="6"/>
      <c r="C64" s="6"/>
      <c r="D64" s="6"/>
      <c r="E64" s="6"/>
      <c r="F64" s="6"/>
      <c r="G64" s="6"/>
      <c r="H64" s="6"/>
      <c r="I64" s="6"/>
      <c r="J64" s="6"/>
      <c r="K64" s="6"/>
      <c r="L64" s="6"/>
      <c r="M64" s="6"/>
      <c r="N64" s="6"/>
      <c r="O64" s="6"/>
      <c r="P64" s="6"/>
      <c r="Q64" s="6"/>
      <c r="R64" s="6"/>
      <c r="S64" s="6"/>
      <c r="T64" s="6"/>
    </row>
    <row r="65" spans="1:20" s="12" customFormat="1" x14ac:dyDescent="0.25">
      <c r="A65" s="6"/>
      <c r="B65" s="6"/>
      <c r="C65" s="6"/>
      <c r="D65" s="6"/>
      <c r="E65" s="6"/>
      <c r="F65" s="6"/>
      <c r="G65" s="6"/>
      <c r="H65" s="6"/>
      <c r="I65" s="6"/>
      <c r="J65" s="6"/>
      <c r="K65" s="6"/>
      <c r="L65" s="6"/>
      <c r="M65" s="6"/>
      <c r="N65" s="6"/>
      <c r="O65" s="6"/>
      <c r="P65" s="6"/>
      <c r="Q65" s="6"/>
      <c r="R65" s="6"/>
      <c r="S65" s="6"/>
      <c r="T65" s="6"/>
    </row>
    <row r="66" spans="1:20" s="12" customFormat="1" x14ac:dyDescent="0.25">
      <c r="A66" s="6"/>
      <c r="B66" s="6"/>
      <c r="C66" s="6"/>
      <c r="D66" s="6"/>
      <c r="E66" s="6"/>
      <c r="F66" s="6"/>
      <c r="G66" s="6"/>
      <c r="H66" s="6"/>
      <c r="I66" s="6"/>
      <c r="J66" s="6"/>
      <c r="K66" s="6"/>
      <c r="L66" s="6"/>
      <c r="M66" s="6"/>
      <c r="N66" s="6"/>
      <c r="O66" s="6"/>
      <c r="P66" s="6"/>
      <c r="Q66" s="6"/>
      <c r="R66" s="6"/>
      <c r="S66" s="6"/>
      <c r="T66" s="6"/>
    </row>
    <row r="67" spans="1:20" s="12" customFormat="1" x14ac:dyDescent="0.25">
      <c r="A67" s="6"/>
      <c r="B67" s="6"/>
      <c r="C67" s="6"/>
      <c r="D67" s="6"/>
      <c r="E67" s="6"/>
      <c r="F67" s="6"/>
      <c r="G67" s="6"/>
      <c r="H67" s="6"/>
      <c r="I67" s="6"/>
      <c r="J67" s="6"/>
      <c r="K67" s="6"/>
      <c r="L67" s="6"/>
      <c r="M67" s="6"/>
      <c r="N67" s="6"/>
      <c r="O67" s="6"/>
      <c r="P67" s="6"/>
      <c r="Q67" s="6"/>
      <c r="R67" s="6"/>
      <c r="S67" s="6"/>
      <c r="T67" s="6"/>
    </row>
    <row r="68" spans="1:20" s="12" customFormat="1" x14ac:dyDescent="0.25">
      <c r="A68" s="6"/>
      <c r="B68" s="6"/>
      <c r="C68" s="6"/>
      <c r="D68" s="6"/>
      <c r="E68" s="6"/>
      <c r="F68" s="6"/>
      <c r="G68" s="6"/>
      <c r="H68" s="6"/>
      <c r="I68" s="6"/>
      <c r="J68" s="6"/>
      <c r="K68" s="6"/>
      <c r="L68" s="6"/>
      <c r="M68" s="6"/>
      <c r="N68" s="6"/>
      <c r="O68" s="6"/>
      <c r="P68" s="6"/>
      <c r="Q68" s="6"/>
      <c r="R68" s="6"/>
      <c r="S68" s="6"/>
      <c r="T68" s="6"/>
    </row>
    <row r="69" spans="1:20" s="12" customFormat="1" x14ac:dyDescent="0.25">
      <c r="A69" s="6"/>
      <c r="B69" s="6"/>
      <c r="C69" s="6"/>
      <c r="D69" s="6"/>
      <c r="E69" s="6"/>
      <c r="F69" s="6"/>
      <c r="G69" s="6"/>
      <c r="H69" s="6"/>
      <c r="I69" s="6"/>
      <c r="J69" s="6"/>
      <c r="K69" s="6"/>
      <c r="L69" s="6"/>
      <c r="M69" s="6"/>
      <c r="N69" s="6"/>
      <c r="O69" s="6"/>
      <c r="P69" s="6"/>
      <c r="Q69" s="6"/>
      <c r="R69" s="6"/>
      <c r="S69" s="6"/>
      <c r="T69" s="6"/>
    </row>
    <row r="70" spans="1:20" s="12" customFormat="1" x14ac:dyDescent="0.25">
      <c r="A70" s="6"/>
      <c r="B70" s="6"/>
      <c r="C70" s="6"/>
      <c r="D70" s="6"/>
      <c r="E70" s="6"/>
      <c r="F70" s="6"/>
      <c r="G70" s="6"/>
      <c r="H70" s="6"/>
      <c r="I70" s="6"/>
      <c r="J70" s="6"/>
      <c r="K70" s="6"/>
      <c r="L70" s="6"/>
      <c r="M70" s="6"/>
      <c r="N70" s="6"/>
      <c r="O70" s="6"/>
      <c r="P70" s="6"/>
      <c r="Q70" s="6"/>
      <c r="R70" s="6"/>
      <c r="S70" s="6"/>
      <c r="T70" s="6"/>
    </row>
    <row r="71" spans="1:20" s="12" customFormat="1" x14ac:dyDescent="0.25">
      <c r="A71" s="6"/>
      <c r="B71" s="6"/>
      <c r="C71" s="6"/>
      <c r="D71" s="6"/>
      <c r="E71" s="6"/>
      <c r="F71" s="6"/>
      <c r="G71" s="6"/>
      <c r="H71" s="6"/>
      <c r="I71" s="6"/>
      <c r="J71" s="6"/>
      <c r="K71" s="6"/>
      <c r="L71" s="6"/>
      <c r="M71" s="6"/>
      <c r="N71" s="6"/>
      <c r="O71" s="6"/>
      <c r="P71" s="6"/>
      <c r="Q71" s="6"/>
      <c r="R71" s="6"/>
      <c r="S71" s="6"/>
      <c r="T71" s="6"/>
    </row>
    <row r="72" spans="1:20" s="12" customFormat="1" x14ac:dyDescent="0.25">
      <c r="A72" s="6"/>
      <c r="B72" s="6"/>
      <c r="C72" s="6"/>
      <c r="D72" s="6"/>
      <c r="E72" s="6"/>
      <c r="F72" s="6"/>
      <c r="G72" s="6"/>
      <c r="H72" s="6"/>
      <c r="I72" s="6"/>
      <c r="J72" s="6"/>
      <c r="K72" s="6"/>
      <c r="L72" s="6"/>
      <c r="M72" s="6"/>
      <c r="N72" s="6"/>
      <c r="O72" s="6"/>
      <c r="P72" s="6"/>
      <c r="Q72" s="6"/>
      <c r="R72" s="6"/>
      <c r="S72" s="6"/>
      <c r="T72" s="6"/>
    </row>
    <row r="73" spans="1:20" s="12" customFormat="1" x14ac:dyDescent="0.25">
      <c r="A73" s="6"/>
      <c r="B73" s="6"/>
      <c r="C73" s="6"/>
      <c r="D73" s="6"/>
      <c r="E73" s="6"/>
      <c r="F73" s="6"/>
      <c r="G73" s="6"/>
      <c r="H73" s="6"/>
      <c r="I73" s="6"/>
      <c r="J73" s="6"/>
      <c r="K73" s="6"/>
      <c r="L73" s="6"/>
      <c r="M73" s="6"/>
      <c r="N73" s="6"/>
      <c r="O73" s="6"/>
      <c r="P73" s="6"/>
      <c r="Q73" s="6"/>
      <c r="R73" s="6"/>
      <c r="S73" s="6"/>
      <c r="T73" s="6"/>
    </row>
    <row r="74" spans="1:20" s="12" customFormat="1" x14ac:dyDescent="0.25">
      <c r="A74" s="6"/>
      <c r="B74" s="6"/>
      <c r="C74" s="6"/>
      <c r="D74" s="6"/>
      <c r="E74" s="6"/>
      <c r="F74" s="6"/>
      <c r="G74" s="6"/>
      <c r="H74" s="6"/>
      <c r="I74" s="6"/>
      <c r="J74" s="6"/>
      <c r="K74" s="6"/>
      <c r="L74" s="6"/>
      <c r="M74" s="6"/>
      <c r="N74" s="6"/>
      <c r="O74" s="6"/>
      <c r="P74" s="6"/>
      <c r="Q74" s="6"/>
      <c r="R74" s="6"/>
      <c r="S74" s="6"/>
      <c r="T74" s="6"/>
    </row>
    <row r="75" spans="1:20" s="12" customFormat="1" x14ac:dyDescent="0.25">
      <c r="A75" s="6"/>
      <c r="B75" s="6"/>
      <c r="C75" s="6"/>
      <c r="D75" s="6"/>
      <c r="E75" s="6"/>
      <c r="F75" s="6"/>
      <c r="G75" s="6"/>
      <c r="H75" s="6"/>
      <c r="I75" s="6"/>
      <c r="J75" s="6"/>
      <c r="K75" s="6"/>
      <c r="L75" s="6"/>
      <c r="M75" s="6"/>
      <c r="N75" s="6"/>
      <c r="O75" s="6"/>
      <c r="P75" s="6"/>
      <c r="Q75" s="6"/>
      <c r="R75" s="6"/>
      <c r="S75" s="6"/>
      <c r="T75" s="6"/>
    </row>
    <row r="76" spans="1:20" s="12" customFormat="1" x14ac:dyDescent="0.25">
      <c r="A76" s="6"/>
      <c r="B76" s="6"/>
      <c r="C76" s="6"/>
      <c r="D76" s="6"/>
      <c r="E76" s="6"/>
      <c r="F76" s="6"/>
      <c r="G76" s="6"/>
      <c r="H76" s="6"/>
      <c r="I76" s="6"/>
      <c r="J76" s="6"/>
      <c r="K76" s="6"/>
      <c r="L76" s="6"/>
      <c r="M76" s="6"/>
      <c r="N76" s="6"/>
      <c r="O76" s="6"/>
      <c r="P76" s="6"/>
      <c r="Q76" s="6"/>
      <c r="R76" s="6"/>
      <c r="S76" s="6"/>
      <c r="T76" s="6"/>
    </row>
    <row r="77" spans="1:20" s="12" customFormat="1" x14ac:dyDescent="0.25">
      <c r="A77" s="6"/>
      <c r="B77" s="6"/>
      <c r="C77" s="6"/>
      <c r="D77" s="6"/>
      <c r="E77" s="6"/>
      <c r="F77" s="6"/>
      <c r="G77" s="6"/>
      <c r="H77" s="6"/>
      <c r="I77" s="6"/>
      <c r="J77" s="6"/>
      <c r="K77" s="6"/>
      <c r="L77" s="6"/>
      <c r="M77" s="6"/>
      <c r="N77" s="6"/>
      <c r="O77" s="6"/>
      <c r="P77" s="6"/>
      <c r="Q77" s="6"/>
      <c r="R77" s="6"/>
      <c r="S77" s="6"/>
      <c r="T77" s="6"/>
    </row>
    <row r="78" spans="1:20" s="12" customFormat="1" x14ac:dyDescent="0.25">
      <c r="A78" s="6"/>
      <c r="B78" s="6"/>
      <c r="C78" s="6"/>
      <c r="D78" s="6"/>
      <c r="E78" s="6"/>
      <c r="F78" s="6"/>
      <c r="G78" s="6"/>
      <c r="H78" s="6"/>
      <c r="I78" s="6"/>
      <c r="J78" s="6"/>
      <c r="K78" s="6"/>
      <c r="L78" s="6"/>
      <c r="M78" s="6"/>
      <c r="N78" s="6"/>
      <c r="O78" s="6"/>
      <c r="P78" s="6"/>
      <c r="Q78" s="6"/>
      <c r="R78" s="6"/>
      <c r="S78" s="6"/>
      <c r="T78" s="6"/>
    </row>
    <row r="79" spans="1:20" s="12" customFormat="1" x14ac:dyDescent="0.25">
      <c r="A79" s="6"/>
      <c r="B79" s="6"/>
      <c r="C79" s="6"/>
      <c r="D79" s="6"/>
      <c r="E79" s="6"/>
      <c r="F79" s="6"/>
      <c r="G79" s="6"/>
      <c r="H79" s="6"/>
      <c r="I79" s="6"/>
      <c r="J79" s="6"/>
      <c r="K79" s="6"/>
      <c r="L79" s="6"/>
      <c r="M79" s="6"/>
      <c r="N79" s="6"/>
      <c r="O79" s="6"/>
      <c r="P79" s="6"/>
      <c r="Q79" s="6"/>
      <c r="R79" s="6"/>
      <c r="S79" s="6"/>
      <c r="T79" s="6"/>
    </row>
    <row r="80" spans="1:20" s="12" customFormat="1" x14ac:dyDescent="0.25">
      <c r="A80" s="6"/>
      <c r="B80" s="6"/>
      <c r="C80" s="6"/>
      <c r="D80" s="6"/>
      <c r="E80" s="6"/>
      <c r="F80" s="6"/>
      <c r="G80" s="6"/>
      <c r="H80" s="6"/>
      <c r="I80" s="6"/>
      <c r="J80" s="6"/>
      <c r="K80" s="6"/>
      <c r="L80" s="6"/>
      <c r="M80" s="6"/>
      <c r="N80" s="6"/>
      <c r="O80" s="6"/>
      <c r="P80" s="6"/>
      <c r="Q80" s="6"/>
      <c r="R80" s="6"/>
      <c r="S80" s="6"/>
      <c r="T80" s="6"/>
    </row>
    <row r="81" spans="1:20" s="12" customFormat="1" x14ac:dyDescent="0.25">
      <c r="A81" s="6"/>
      <c r="B81" s="6"/>
      <c r="C81" s="6"/>
      <c r="D81" s="6"/>
      <c r="E81" s="6"/>
      <c r="F81" s="6"/>
      <c r="G81" s="6"/>
      <c r="H81" s="6"/>
      <c r="I81" s="6"/>
      <c r="J81" s="6"/>
      <c r="K81" s="6"/>
      <c r="L81" s="6"/>
      <c r="M81" s="6"/>
      <c r="N81" s="6"/>
      <c r="O81" s="6"/>
      <c r="P81" s="6"/>
      <c r="Q81" s="6"/>
      <c r="R81" s="6"/>
      <c r="S81" s="6"/>
      <c r="T81" s="6"/>
    </row>
    <row r="82" spans="1:20" s="12" customFormat="1" x14ac:dyDescent="0.25">
      <c r="A82" s="6"/>
      <c r="B82" s="6"/>
      <c r="C82" s="6"/>
      <c r="D82" s="6"/>
      <c r="E82" s="6"/>
      <c r="F82" s="6"/>
      <c r="G82" s="6"/>
      <c r="H82" s="6"/>
      <c r="I82" s="6"/>
      <c r="J82" s="6"/>
      <c r="K82" s="6"/>
      <c r="L82" s="6"/>
      <c r="M82" s="6"/>
      <c r="N82" s="6"/>
      <c r="O82" s="6"/>
      <c r="P82" s="6"/>
      <c r="Q82" s="6"/>
      <c r="R82" s="6"/>
      <c r="S82" s="6"/>
      <c r="T82" s="6"/>
    </row>
    <row r="83" spans="1:20" s="12" customFormat="1" x14ac:dyDescent="0.25">
      <c r="A83" s="6"/>
      <c r="B83" s="6"/>
      <c r="C83" s="6"/>
      <c r="D83" s="6"/>
      <c r="E83" s="6"/>
      <c r="F83" s="6"/>
      <c r="G83" s="6"/>
      <c r="H83" s="6"/>
      <c r="I83" s="6"/>
      <c r="J83" s="6"/>
      <c r="K83" s="6"/>
      <c r="L83" s="6"/>
      <c r="M83" s="6"/>
      <c r="N83" s="6"/>
      <c r="O83" s="6"/>
      <c r="P83" s="6"/>
      <c r="Q83" s="6"/>
      <c r="R83" s="6"/>
      <c r="S83" s="6"/>
      <c r="T83" s="6"/>
    </row>
    <row r="84" spans="1:20" s="12" customFormat="1" x14ac:dyDescent="0.25">
      <c r="A84" s="6"/>
      <c r="B84" s="6"/>
      <c r="C84" s="6"/>
      <c r="D84" s="6"/>
      <c r="E84" s="6"/>
      <c r="F84" s="6"/>
      <c r="G84" s="6"/>
      <c r="H84" s="6"/>
      <c r="I84" s="6"/>
      <c r="J84" s="6"/>
      <c r="K84" s="6"/>
      <c r="L84" s="6"/>
      <c r="M84" s="6"/>
      <c r="N84" s="6"/>
      <c r="O84" s="6"/>
      <c r="P84" s="6"/>
      <c r="Q84" s="6"/>
      <c r="R84" s="6"/>
      <c r="S84" s="6"/>
      <c r="T84" s="6"/>
    </row>
    <row r="85" spans="1:20" s="12" customFormat="1" x14ac:dyDescent="0.25">
      <c r="A85" s="6"/>
      <c r="B85" s="6"/>
      <c r="C85" s="6"/>
      <c r="D85" s="6"/>
      <c r="E85" s="6"/>
      <c r="F85" s="6"/>
      <c r="G85" s="6"/>
      <c r="H85" s="6"/>
      <c r="I85" s="6"/>
      <c r="J85" s="6"/>
      <c r="K85" s="6"/>
      <c r="L85" s="6"/>
      <c r="M85" s="6"/>
      <c r="N85" s="6"/>
      <c r="O85" s="6"/>
      <c r="P85" s="6"/>
      <c r="Q85" s="6"/>
      <c r="R85" s="6"/>
      <c r="S85" s="6"/>
      <c r="T85" s="6"/>
    </row>
    <row r="86" spans="1:20" s="12" customFormat="1" x14ac:dyDescent="0.25">
      <c r="A86" s="6"/>
      <c r="B86" s="6"/>
      <c r="C86" s="6"/>
      <c r="D86" s="6"/>
      <c r="E86" s="6"/>
      <c r="F86" s="6"/>
      <c r="G86" s="6"/>
      <c r="H86" s="6"/>
      <c r="I86" s="6"/>
      <c r="J86" s="6"/>
      <c r="K86" s="6"/>
      <c r="L86" s="6"/>
      <c r="M86" s="6"/>
      <c r="N86" s="6"/>
      <c r="O86" s="6"/>
      <c r="P86" s="6"/>
      <c r="Q86" s="6"/>
      <c r="R86" s="6"/>
      <c r="S86" s="6"/>
      <c r="T86" s="6"/>
    </row>
    <row r="87" spans="1:20" s="12" customFormat="1" x14ac:dyDescent="0.25">
      <c r="A87" s="6"/>
      <c r="B87" s="6"/>
      <c r="C87" s="6"/>
      <c r="D87" s="6"/>
      <c r="E87" s="6"/>
      <c r="F87" s="6"/>
      <c r="G87" s="6"/>
      <c r="H87" s="6"/>
      <c r="I87" s="6"/>
      <c r="J87" s="6"/>
      <c r="K87" s="6"/>
      <c r="L87" s="6"/>
      <c r="M87" s="6"/>
      <c r="N87" s="6"/>
      <c r="O87" s="6"/>
      <c r="P87" s="6"/>
      <c r="Q87" s="6"/>
      <c r="R87" s="6"/>
      <c r="S87" s="6"/>
      <c r="T87" s="6"/>
    </row>
    <row r="88" spans="1:20" s="12" customFormat="1" x14ac:dyDescent="0.25">
      <c r="A88" s="6"/>
      <c r="B88" s="6"/>
      <c r="C88" s="6"/>
      <c r="D88" s="6"/>
      <c r="E88" s="6"/>
      <c r="F88" s="6"/>
      <c r="G88" s="6"/>
      <c r="H88" s="6"/>
      <c r="I88" s="6"/>
      <c r="J88" s="6"/>
      <c r="K88" s="6"/>
      <c r="L88" s="6"/>
      <c r="M88" s="6"/>
      <c r="N88" s="6"/>
      <c r="O88" s="6"/>
      <c r="P88" s="6"/>
      <c r="Q88" s="6"/>
      <c r="R88" s="6"/>
      <c r="S88" s="6"/>
      <c r="T88" s="6"/>
    </row>
    <row r="89" spans="1:20" s="12" customFormat="1" x14ac:dyDescent="0.25">
      <c r="A89" s="6"/>
      <c r="B89" s="6"/>
      <c r="C89" s="6"/>
      <c r="D89" s="6"/>
      <c r="E89" s="6"/>
      <c r="F89" s="6"/>
      <c r="G89" s="6"/>
      <c r="H89" s="6"/>
      <c r="I89" s="6"/>
      <c r="J89" s="6"/>
      <c r="K89" s="6"/>
      <c r="L89" s="6"/>
      <c r="M89" s="6"/>
      <c r="N89" s="6"/>
      <c r="O89" s="6"/>
      <c r="P89" s="6"/>
      <c r="Q89" s="6"/>
      <c r="R89" s="6"/>
      <c r="S89" s="6"/>
      <c r="T89" s="6"/>
    </row>
    <row r="90" spans="1:20" s="12" customFormat="1" x14ac:dyDescent="0.25">
      <c r="A90" s="6"/>
      <c r="B90" s="6"/>
      <c r="C90" s="6"/>
      <c r="D90" s="6"/>
      <c r="E90" s="6"/>
      <c r="F90" s="6"/>
      <c r="G90" s="6"/>
      <c r="H90" s="6"/>
      <c r="I90" s="6"/>
      <c r="J90" s="6"/>
      <c r="K90" s="6"/>
      <c r="L90" s="6"/>
      <c r="M90" s="6"/>
      <c r="N90" s="6"/>
      <c r="O90" s="6"/>
      <c r="P90" s="6"/>
      <c r="Q90" s="6"/>
      <c r="R90" s="6"/>
      <c r="S90" s="6"/>
      <c r="T90" s="6"/>
    </row>
    <row r="91" spans="1:20" s="12" customFormat="1" x14ac:dyDescent="0.25">
      <c r="A91" s="6"/>
      <c r="B91" s="6"/>
      <c r="C91" s="6"/>
      <c r="D91" s="6"/>
      <c r="E91" s="6"/>
      <c r="F91" s="6"/>
      <c r="G91" s="6"/>
      <c r="H91" s="6"/>
      <c r="I91" s="6"/>
      <c r="J91" s="6"/>
      <c r="K91" s="6"/>
      <c r="L91" s="6"/>
      <c r="M91" s="6"/>
      <c r="N91" s="6"/>
      <c r="O91" s="6"/>
      <c r="P91" s="6"/>
      <c r="Q91" s="6"/>
      <c r="R91" s="6"/>
      <c r="S91" s="6"/>
      <c r="T91" s="6"/>
    </row>
    <row r="92" spans="1:20" s="12" customFormat="1" x14ac:dyDescent="0.25">
      <c r="A92" s="6"/>
      <c r="B92" s="6"/>
      <c r="C92" s="6"/>
      <c r="D92" s="6"/>
      <c r="E92" s="6"/>
      <c r="F92" s="6"/>
      <c r="G92" s="6"/>
      <c r="H92" s="6"/>
      <c r="I92" s="6"/>
      <c r="J92" s="6"/>
      <c r="K92" s="6"/>
      <c r="L92" s="6"/>
      <c r="M92" s="6"/>
      <c r="N92" s="6"/>
      <c r="O92" s="6"/>
      <c r="P92" s="6"/>
      <c r="Q92" s="6"/>
      <c r="R92" s="6"/>
      <c r="S92" s="6"/>
      <c r="T92" s="6"/>
    </row>
    <row r="93" spans="1:20" s="12" customFormat="1" x14ac:dyDescent="0.25">
      <c r="A93" s="6"/>
      <c r="B93" s="6"/>
      <c r="C93" s="6"/>
      <c r="D93" s="6"/>
      <c r="E93" s="6"/>
      <c r="F93" s="6"/>
      <c r="G93" s="6"/>
      <c r="H93" s="6"/>
      <c r="I93" s="6"/>
      <c r="J93" s="6"/>
      <c r="K93" s="6"/>
      <c r="L93" s="6"/>
      <c r="M93" s="6"/>
      <c r="N93" s="6"/>
      <c r="O93" s="6"/>
      <c r="P93" s="6"/>
      <c r="Q93" s="6"/>
      <c r="R93" s="6"/>
      <c r="S93" s="6"/>
      <c r="T93" s="6"/>
    </row>
    <row r="94" spans="1:20" s="12" customFormat="1" x14ac:dyDescent="0.25">
      <c r="A94" s="6"/>
      <c r="B94" s="6"/>
      <c r="C94" s="6"/>
      <c r="D94" s="6"/>
      <c r="E94" s="6"/>
      <c r="F94" s="6"/>
      <c r="G94" s="6"/>
      <c r="H94" s="6"/>
      <c r="I94" s="6"/>
      <c r="J94" s="6"/>
      <c r="K94" s="6"/>
      <c r="L94" s="6"/>
      <c r="M94" s="6"/>
      <c r="N94" s="6"/>
      <c r="O94" s="6"/>
      <c r="P94" s="6"/>
      <c r="Q94" s="6"/>
      <c r="R94" s="6"/>
      <c r="S94" s="6"/>
      <c r="T94" s="6"/>
    </row>
    <row r="95" spans="1:20" s="12" customFormat="1" x14ac:dyDescent="0.25">
      <c r="A95" s="6"/>
      <c r="B95" s="6"/>
      <c r="C95" s="6"/>
      <c r="D95" s="6"/>
      <c r="E95" s="6"/>
      <c r="F95" s="6"/>
      <c r="G95" s="6"/>
      <c r="H95" s="6"/>
      <c r="I95" s="6"/>
      <c r="J95" s="6"/>
      <c r="K95" s="6"/>
      <c r="L95" s="6"/>
      <c r="M95" s="6"/>
      <c r="N95" s="6"/>
      <c r="O95" s="6"/>
      <c r="P95" s="6"/>
      <c r="Q95" s="6"/>
      <c r="R95" s="6"/>
      <c r="S95" s="6"/>
      <c r="T95" s="6"/>
    </row>
    <row r="96" spans="1:20" s="12" customFormat="1" x14ac:dyDescent="0.25">
      <c r="A96" s="6"/>
      <c r="B96" s="6"/>
      <c r="C96" s="6"/>
      <c r="D96" s="6"/>
      <c r="E96" s="6"/>
      <c r="F96" s="6"/>
      <c r="G96" s="6"/>
      <c r="H96" s="6"/>
      <c r="I96" s="6"/>
      <c r="J96" s="6"/>
      <c r="K96" s="6"/>
      <c r="L96" s="6"/>
      <c r="M96" s="6"/>
      <c r="N96" s="6"/>
      <c r="O96" s="6"/>
      <c r="P96" s="6"/>
      <c r="Q96" s="6"/>
      <c r="R96" s="6"/>
      <c r="S96" s="6"/>
      <c r="T96" s="6"/>
    </row>
    <row r="97" spans="1:20" s="12" customFormat="1" x14ac:dyDescent="0.25">
      <c r="A97" s="6"/>
      <c r="B97" s="6"/>
      <c r="C97" s="6"/>
      <c r="D97" s="6"/>
      <c r="E97" s="6"/>
      <c r="F97" s="6"/>
      <c r="G97" s="6"/>
      <c r="H97" s="6"/>
      <c r="I97" s="6"/>
      <c r="J97" s="6"/>
      <c r="K97" s="6"/>
      <c r="L97" s="6"/>
      <c r="M97" s="6"/>
      <c r="N97" s="6"/>
      <c r="O97" s="6"/>
      <c r="P97" s="6"/>
      <c r="Q97" s="6"/>
      <c r="R97" s="6"/>
      <c r="S97" s="6"/>
      <c r="T97" s="6"/>
    </row>
    <row r="98" spans="1:20" s="12" customFormat="1" x14ac:dyDescent="0.25">
      <c r="A98" s="6"/>
      <c r="B98" s="6"/>
      <c r="C98" s="6"/>
      <c r="D98" s="6"/>
      <c r="E98" s="6"/>
      <c r="F98" s="6"/>
      <c r="G98" s="6"/>
      <c r="H98" s="6"/>
      <c r="I98" s="6"/>
      <c r="J98" s="6"/>
      <c r="K98" s="6"/>
      <c r="L98" s="6"/>
      <c r="M98" s="6"/>
      <c r="N98" s="6"/>
      <c r="O98" s="6"/>
      <c r="P98" s="6"/>
      <c r="Q98" s="6"/>
      <c r="R98" s="6"/>
      <c r="S98" s="6"/>
      <c r="T98" s="6"/>
    </row>
    <row r="99" spans="1:20" s="12" customFormat="1" x14ac:dyDescent="0.25">
      <c r="A99" s="6"/>
      <c r="B99" s="6"/>
      <c r="C99" s="6"/>
      <c r="D99" s="6"/>
      <c r="E99" s="6"/>
      <c r="F99" s="6"/>
      <c r="G99" s="6"/>
      <c r="H99" s="6"/>
      <c r="I99" s="6"/>
      <c r="J99" s="6"/>
      <c r="K99" s="6"/>
      <c r="L99" s="6"/>
      <c r="M99" s="6"/>
      <c r="N99" s="6"/>
      <c r="O99" s="6"/>
      <c r="P99" s="6"/>
      <c r="Q99" s="6"/>
      <c r="R99" s="6"/>
      <c r="S99" s="6"/>
      <c r="T99" s="6"/>
    </row>
    <row r="100" spans="1:20" s="12" customFormat="1" x14ac:dyDescent="0.25">
      <c r="A100" s="6"/>
      <c r="B100" s="6"/>
      <c r="C100" s="6"/>
      <c r="D100" s="6"/>
      <c r="E100" s="6"/>
      <c r="F100" s="6"/>
      <c r="G100" s="6"/>
      <c r="H100" s="6"/>
      <c r="I100" s="6"/>
      <c r="J100" s="6"/>
      <c r="K100" s="6"/>
      <c r="L100" s="6"/>
      <c r="M100" s="6"/>
      <c r="N100" s="6"/>
      <c r="O100" s="6"/>
      <c r="P100" s="6"/>
      <c r="Q100" s="6"/>
      <c r="R100" s="6"/>
      <c r="S100" s="6"/>
      <c r="T100" s="6"/>
    </row>
    <row r="101" spans="1:20" s="12" customFormat="1" x14ac:dyDescent="0.25">
      <c r="A101" s="6"/>
      <c r="B101" s="6"/>
      <c r="C101" s="6"/>
      <c r="D101" s="6"/>
      <c r="E101" s="6"/>
      <c r="F101" s="6"/>
      <c r="G101" s="6"/>
      <c r="H101" s="6"/>
      <c r="I101" s="6"/>
      <c r="J101" s="6"/>
      <c r="K101" s="6"/>
      <c r="L101" s="6"/>
      <c r="M101" s="6"/>
      <c r="N101" s="6"/>
      <c r="O101" s="6"/>
      <c r="P101" s="6"/>
      <c r="Q101" s="6"/>
      <c r="R101" s="6"/>
      <c r="S101" s="6"/>
      <c r="T101" s="6"/>
    </row>
    <row r="102" spans="1:20" s="12" customFormat="1" x14ac:dyDescent="0.25">
      <c r="A102" s="6"/>
      <c r="B102" s="6"/>
      <c r="C102" s="6"/>
      <c r="D102" s="6"/>
      <c r="E102" s="6"/>
      <c r="F102" s="6"/>
      <c r="G102" s="6"/>
      <c r="H102" s="6"/>
      <c r="I102" s="6"/>
      <c r="J102" s="6"/>
      <c r="K102" s="6"/>
      <c r="L102" s="6"/>
      <c r="M102" s="6"/>
      <c r="N102" s="6"/>
      <c r="O102" s="6"/>
      <c r="P102" s="6"/>
      <c r="Q102" s="6"/>
      <c r="R102" s="6"/>
      <c r="S102" s="6"/>
      <c r="T102" s="6"/>
    </row>
    <row r="103" spans="1:20" s="12" customFormat="1" x14ac:dyDescent="0.25">
      <c r="A103" s="6"/>
      <c r="B103" s="6"/>
      <c r="C103" s="6"/>
      <c r="D103" s="6"/>
      <c r="E103" s="6"/>
      <c r="F103" s="6"/>
      <c r="G103" s="6"/>
      <c r="H103" s="6"/>
      <c r="I103" s="6"/>
      <c r="J103" s="6"/>
      <c r="K103" s="6"/>
      <c r="L103" s="6"/>
      <c r="M103" s="6"/>
      <c r="N103" s="6"/>
      <c r="O103" s="6"/>
      <c r="P103" s="6"/>
      <c r="Q103" s="6"/>
      <c r="R103" s="6"/>
      <c r="S103" s="6"/>
      <c r="T103" s="6"/>
    </row>
    <row r="104" spans="1:20" s="12" customFormat="1" x14ac:dyDescent="0.25">
      <c r="A104" s="6"/>
      <c r="B104" s="6"/>
      <c r="C104" s="6"/>
      <c r="D104" s="6"/>
      <c r="E104" s="6"/>
      <c r="F104" s="6"/>
      <c r="G104" s="6"/>
      <c r="H104" s="6"/>
      <c r="I104" s="6"/>
      <c r="J104" s="6"/>
      <c r="K104" s="6"/>
      <c r="L104" s="6"/>
      <c r="M104" s="6"/>
      <c r="N104" s="6"/>
      <c r="O104" s="6"/>
      <c r="P104" s="6"/>
      <c r="Q104" s="6"/>
      <c r="R104" s="6"/>
      <c r="S104" s="6"/>
      <c r="T104" s="6"/>
    </row>
    <row r="105" spans="1:20" s="12" customFormat="1" x14ac:dyDescent="0.25">
      <c r="A105" s="6"/>
      <c r="B105" s="6"/>
      <c r="C105" s="6"/>
      <c r="D105" s="6"/>
      <c r="E105" s="6"/>
      <c r="F105" s="6"/>
      <c r="G105" s="6"/>
      <c r="H105" s="6"/>
      <c r="I105" s="6"/>
      <c r="J105" s="6"/>
      <c r="K105" s="6"/>
      <c r="L105" s="6"/>
      <c r="M105" s="6"/>
      <c r="N105" s="6"/>
      <c r="O105" s="6"/>
      <c r="P105" s="6"/>
      <c r="Q105" s="6"/>
      <c r="R105" s="6"/>
      <c r="S105" s="6"/>
      <c r="T105" s="6"/>
    </row>
    <row r="106" spans="1:20" s="12" customFormat="1" x14ac:dyDescent="0.25">
      <c r="A106" s="6"/>
      <c r="B106" s="6"/>
      <c r="C106" s="6"/>
      <c r="D106" s="6"/>
      <c r="E106" s="6"/>
      <c r="F106" s="6"/>
      <c r="G106" s="6"/>
      <c r="H106" s="6"/>
      <c r="I106" s="6"/>
      <c r="J106" s="6"/>
      <c r="K106" s="6"/>
      <c r="L106" s="6"/>
      <c r="M106" s="6"/>
      <c r="N106" s="6"/>
      <c r="O106" s="6"/>
      <c r="P106" s="6"/>
      <c r="Q106" s="6"/>
      <c r="R106" s="6"/>
      <c r="S106" s="6"/>
      <c r="T106" s="6"/>
    </row>
    <row r="107" spans="1:20" s="12" customFormat="1" x14ac:dyDescent="0.25">
      <c r="A107" s="6"/>
      <c r="B107" s="6"/>
      <c r="C107" s="6"/>
      <c r="D107" s="6"/>
      <c r="E107" s="6"/>
      <c r="F107" s="6"/>
      <c r="G107" s="6"/>
      <c r="H107" s="6"/>
      <c r="I107" s="6"/>
      <c r="J107" s="6"/>
      <c r="K107" s="6"/>
      <c r="L107" s="6"/>
      <c r="M107" s="6"/>
      <c r="N107" s="6"/>
      <c r="O107" s="6"/>
      <c r="P107" s="6"/>
      <c r="Q107" s="6"/>
      <c r="R107" s="6"/>
      <c r="S107" s="6"/>
      <c r="T107" s="6"/>
    </row>
    <row r="108" spans="1:20" s="12" customFormat="1" x14ac:dyDescent="0.25">
      <c r="A108" s="6"/>
      <c r="B108" s="6"/>
      <c r="C108" s="6"/>
      <c r="D108" s="6"/>
      <c r="E108" s="6"/>
      <c r="F108" s="6"/>
      <c r="G108" s="6"/>
      <c r="H108" s="6"/>
      <c r="I108" s="6"/>
      <c r="J108" s="6"/>
      <c r="K108" s="6"/>
      <c r="L108" s="6"/>
      <c r="M108" s="6"/>
      <c r="N108" s="6"/>
      <c r="O108" s="6"/>
      <c r="P108" s="6"/>
      <c r="Q108" s="6"/>
      <c r="R108" s="6"/>
      <c r="S108" s="6"/>
      <c r="T108" s="6"/>
    </row>
    <row r="109" spans="1:20" s="12" customFormat="1" x14ac:dyDescent="0.25">
      <c r="A109" s="6"/>
      <c r="B109" s="6"/>
      <c r="C109" s="6"/>
      <c r="D109" s="6"/>
      <c r="E109" s="6"/>
      <c r="F109" s="6"/>
      <c r="G109" s="6"/>
      <c r="H109" s="6"/>
      <c r="I109" s="6"/>
      <c r="J109" s="6"/>
      <c r="K109" s="6"/>
      <c r="L109" s="6"/>
      <c r="M109" s="6"/>
      <c r="N109" s="6"/>
      <c r="O109" s="6"/>
      <c r="P109" s="6"/>
      <c r="Q109" s="6"/>
      <c r="R109" s="6"/>
      <c r="S109" s="6"/>
      <c r="T109" s="6"/>
    </row>
    <row r="110" spans="1:20" s="12" customFormat="1" x14ac:dyDescent="0.25">
      <c r="A110" s="6"/>
      <c r="B110" s="6"/>
      <c r="C110" s="6"/>
      <c r="D110" s="6"/>
      <c r="E110" s="6"/>
      <c r="F110" s="6"/>
      <c r="G110" s="6"/>
      <c r="H110" s="6"/>
      <c r="I110" s="6"/>
      <c r="J110" s="6"/>
      <c r="K110" s="6"/>
      <c r="L110" s="6"/>
      <c r="M110" s="6"/>
      <c r="N110" s="6"/>
      <c r="O110" s="6"/>
      <c r="P110" s="6"/>
      <c r="Q110" s="6"/>
      <c r="R110" s="6"/>
      <c r="S110" s="6"/>
      <c r="T110" s="6"/>
    </row>
    <row r="111" spans="1:20" s="12" customFormat="1" x14ac:dyDescent="0.25">
      <c r="A111" s="6"/>
      <c r="B111" s="6"/>
      <c r="C111" s="6"/>
      <c r="D111" s="6"/>
      <c r="E111" s="6"/>
      <c r="F111" s="6"/>
      <c r="G111" s="6"/>
      <c r="H111" s="6"/>
      <c r="I111" s="6"/>
      <c r="J111" s="6"/>
      <c r="K111" s="6"/>
      <c r="L111" s="6"/>
      <c r="M111" s="6"/>
      <c r="N111" s="6"/>
      <c r="O111" s="6"/>
      <c r="P111" s="6"/>
      <c r="Q111" s="6"/>
      <c r="R111" s="6"/>
      <c r="S111" s="6"/>
      <c r="T111" s="6"/>
    </row>
    <row r="112" spans="1:20" s="12" customFormat="1" x14ac:dyDescent="0.25">
      <c r="A112" s="6"/>
      <c r="B112" s="6"/>
      <c r="C112" s="6"/>
      <c r="D112" s="6"/>
      <c r="E112" s="6"/>
      <c r="F112" s="6"/>
      <c r="G112" s="6"/>
      <c r="H112" s="6"/>
      <c r="I112" s="6"/>
      <c r="J112" s="6"/>
      <c r="K112" s="6"/>
      <c r="L112" s="6"/>
      <c r="M112" s="6"/>
      <c r="N112" s="6"/>
      <c r="O112" s="6"/>
      <c r="P112" s="6"/>
      <c r="Q112" s="6"/>
      <c r="R112" s="6"/>
      <c r="S112" s="6"/>
      <c r="T112" s="6"/>
    </row>
    <row r="113" spans="1:20" s="12" customFormat="1" x14ac:dyDescent="0.25">
      <c r="A113" s="6"/>
      <c r="B113" s="6"/>
      <c r="C113" s="6"/>
      <c r="D113" s="6"/>
      <c r="E113" s="6"/>
      <c r="F113" s="6"/>
      <c r="G113" s="6"/>
      <c r="H113" s="6"/>
      <c r="I113" s="6"/>
      <c r="J113" s="6"/>
      <c r="K113" s="6"/>
      <c r="L113" s="6"/>
      <c r="M113" s="6"/>
      <c r="N113" s="6"/>
      <c r="O113" s="6"/>
      <c r="P113" s="6"/>
      <c r="Q113" s="6"/>
      <c r="R113" s="6"/>
      <c r="S113" s="6"/>
      <c r="T113" s="6"/>
    </row>
    <row r="114" spans="1:20" s="12" customFormat="1" x14ac:dyDescent="0.25">
      <c r="A114" s="6"/>
      <c r="B114" s="6"/>
      <c r="C114" s="6"/>
      <c r="D114" s="6"/>
      <c r="E114" s="6"/>
      <c r="F114" s="6"/>
      <c r="G114" s="6"/>
      <c r="H114" s="6"/>
      <c r="I114" s="6"/>
      <c r="J114" s="6"/>
      <c r="K114" s="6"/>
      <c r="L114" s="6"/>
      <c r="M114" s="6"/>
      <c r="N114" s="6"/>
      <c r="O114" s="6"/>
      <c r="P114" s="6"/>
      <c r="Q114" s="6"/>
      <c r="R114" s="6"/>
      <c r="S114" s="6"/>
      <c r="T114" s="6"/>
    </row>
    <row r="115" spans="1:20" s="12" customFormat="1" x14ac:dyDescent="0.25">
      <c r="A115" s="6"/>
      <c r="B115" s="6"/>
      <c r="C115" s="6"/>
      <c r="D115" s="6"/>
      <c r="E115" s="6"/>
      <c r="F115" s="6"/>
      <c r="G115" s="6"/>
      <c r="H115" s="6"/>
      <c r="I115" s="6"/>
      <c r="J115" s="6"/>
      <c r="K115" s="6"/>
      <c r="L115" s="6"/>
      <c r="M115" s="6"/>
      <c r="N115" s="6"/>
      <c r="O115" s="6"/>
      <c r="P115" s="6"/>
      <c r="Q115" s="6"/>
      <c r="R115" s="6"/>
      <c r="S115" s="6"/>
      <c r="T115" s="6"/>
    </row>
    <row r="116" spans="1:20" s="12" customFormat="1" x14ac:dyDescent="0.25">
      <c r="A116" s="6"/>
      <c r="B116" s="6"/>
      <c r="C116" s="6"/>
      <c r="D116" s="6"/>
      <c r="E116" s="6"/>
      <c r="F116" s="6"/>
      <c r="G116" s="6"/>
      <c r="H116" s="6"/>
      <c r="I116" s="6"/>
      <c r="J116" s="6"/>
      <c r="K116" s="6"/>
      <c r="L116" s="6"/>
      <c r="M116" s="6"/>
      <c r="N116" s="6"/>
      <c r="O116" s="6"/>
      <c r="P116" s="6"/>
      <c r="Q116" s="6"/>
      <c r="R116" s="6"/>
      <c r="S116" s="6"/>
      <c r="T116" s="6"/>
    </row>
    <row r="117" spans="1:20" s="12" customFormat="1" x14ac:dyDescent="0.25">
      <c r="A117" s="6"/>
      <c r="B117" s="6"/>
      <c r="C117" s="6"/>
      <c r="D117" s="6"/>
      <c r="E117" s="6"/>
      <c r="F117" s="6"/>
      <c r="G117" s="6"/>
      <c r="H117" s="6"/>
      <c r="I117" s="6"/>
      <c r="J117" s="6"/>
      <c r="K117" s="6"/>
      <c r="L117" s="6"/>
      <c r="M117" s="6"/>
      <c r="N117" s="6"/>
      <c r="O117" s="6"/>
      <c r="P117" s="6"/>
      <c r="Q117" s="6"/>
      <c r="R117" s="6"/>
      <c r="S117" s="6"/>
      <c r="T117" s="6"/>
    </row>
    <row r="118" spans="1:20" s="12" customFormat="1" x14ac:dyDescent="0.25">
      <c r="A118" s="6"/>
      <c r="B118" s="6"/>
      <c r="C118" s="6"/>
      <c r="D118" s="6"/>
      <c r="E118" s="6"/>
      <c r="F118" s="6"/>
      <c r="G118" s="6"/>
      <c r="H118" s="6"/>
      <c r="I118" s="6"/>
      <c r="J118" s="6"/>
      <c r="K118" s="6"/>
      <c r="L118" s="6"/>
      <c r="M118" s="6"/>
      <c r="N118" s="6"/>
      <c r="O118" s="6"/>
      <c r="P118" s="6"/>
      <c r="Q118" s="6"/>
      <c r="R118" s="6"/>
      <c r="S118" s="6"/>
      <c r="T118" s="6"/>
    </row>
    <row r="119" spans="1:20" s="12" customFormat="1" x14ac:dyDescent="0.25">
      <c r="A119" s="6"/>
      <c r="B119" s="6"/>
      <c r="C119" s="6"/>
      <c r="D119" s="6"/>
      <c r="E119" s="6"/>
      <c r="F119" s="6"/>
      <c r="G119" s="6"/>
      <c r="H119" s="6"/>
      <c r="I119" s="6"/>
      <c r="J119" s="6"/>
      <c r="K119" s="6"/>
      <c r="L119" s="6"/>
      <c r="M119" s="6"/>
      <c r="N119" s="6"/>
      <c r="O119" s="6"/>
      <c r="P119" s="6"/>
      <c r="Q119" s="6"/>
      <c r="R119" s="6"/>
      <c r="S119" s="6"/>
      <c r="T119" s="6"/>
    </row>
    <row r="120" spans="1:20" s="12" customFormat="1" x14ac:dyDescent="0.25">
      <c r="A120" s="6"/>
      <c r="B120" s="6"/>
      <c r="C120" s="6"/>
      <c r="D120" s="6"/>
      <c r="E120" s="6"/>
      <c r="F120" s="6"/>
      <c r="G120" s="6"/>
      <c r="H120" s="6"/>
      <c r="I120" s="6"/>
      <c r="J120" s="6"/>
      <c r="K120" s="6"/>
      <c r="L120" s="6"/>
      <c r="M120" s="6"/>
      <c r="N120" s="6"/>
      <c r="O120" s="6"/>
      <c r="P120" s="6"/>
      <c r="Q120" s="6"/>
      <c r="R120" s="6"/>
      <c r="S120" s="6"/>
      <c r="T120" s="6"/>
    </row>
    <row r="121" spans="1:20" s="12" customFormat="1" x14ac:dyDescent="0.25">
      <c r="A121" s="6"/>
      <c r="B121" s="6"/>
      <c r="C121" s="6"/>
      <c r="D121" s="6"/>
      <c r="E121" s="6"/>
      <c r="F121" s="6"/>
      <c r="G121" s="6"/>
      <c r="H121" s="6"/>
      <c r="I121" s="6"/>
      <c r="J121" s="6"/>
      <c r="K121" s="6"/>
      <c r="L121" s="6"/>
      <c r="M121" s="6"/>
      <c r="N121" s="6"/>
      <c r="O121" s="6"/>
      <c r="P121" s="6"/>
      <c r="Q121" s="6"/>
      <c r="R121" s="6"/>
      <c r="S121" s="6"/>
      <c r="T121" s="6"/>
    </row>
    <row r="122" spans="1:20" s="12" customFormat="1" x14ac:dyDescent="0.25">
      <c r="A122" s="6"/>
      <c r="B122" s="6"/>
      <c r="C122" s="6"/>
      <c r="D122" s="6"/>
      <c r="E122" s="6"/>
      <c r="F122" s="6"/>
      <c r="G122" s="6"/>
      <c r="H122" s="6"/>
      <c r="I122" s="6"/>
      <c r="J122" s="6"/>
      <c r="K122" s="6"/>
      <c r="L122" s="6"/>
      <c r="M122" s="6"/>
      <c r="N122" s="6"/>
      <c r="O122" s="6"/>
      <c r="P122" s="6"/>
      <c r="Q122" s="6"/>
      <c r="R122" s="6"/>
      <c r="S122" s="6"/>
      <c r="T122" s="6"/>
    </row>
    <row r="123" spans="1:20" s="12" customFormat="1" x14ac:dyDescent="0.25">
      <c r="A123" s="6"/>
      <c r="B123" s="6"/>
      <c r="C123" s="6"/>
      <c r="D123" s="6"/>
      <c r="E123" s="6"/>
      <c r="F123" s="6"/>
      <c r="G123" s="6"/>
      <c r="H123" s="6"/>
      <c r="I123" s="6"/>
      <c r="J123" s="6"/>
      <c r="K123" s="6"/>
      <c r="L123" s="6"/>
      <c r="M123" s="6"/>
      <c r="N123" s="6"/>
      <c r="O123" s="6"/>
      <c r="P123" s="6"/>
      <c r="Q123" s="6"/>
      <c r="R123" s="6"/>
      <c r="S123" s="6"/>
      <c r="T123" s="6"/>
    </row>
    <row r="124" spans="1:20" s="12" customFormat="1" x14ac:dyDescent="0.25">
      <c r="A124" s="6"/>
      <c r="B124" s="6"/>
      <c r="C124" s="6"/>
      <c r="D124" s="6"/>
      <c r="E124" s="6"/>
      <c r="F124" s="6"/>
      <c r="G124" s="6"/>
      <c r="H124" s="6"/>
      <c r="I124" s="6"/>
      <c r="J124" s="6"/>
      <c r="K124" s="6"/>
      <c r="L124" s="6"/>
      <c r="M124" s="6"/>
      <c r="N124" s="6"/>
      <c r="O124" s="6"/>
      <c r="P124" s="6"/>
      <c r="Q124" s="6"/>
      <c r="R124" s="6"/>
      <c r="S124" s="6"/>
      <c r="T124" s="6"/>
    </row>
    <row r="125" spans="1:20" s="12" customFormat="1" x14ac:dyDescent="0.25">
      <c r="A125" s="6"/>
      <c r="B125" s="6"/>
      <c r="C125" s="6"/>
      <c r="D125" s="6"/>
      <c r="E125" s="6"/>
      <c r="F125" s="6"/>
      <c r="G125" s="6"/>
      <c r="H125" s="6"/>
      <c r="I125" s="6"/>
      <c r="J125" s="6"/>
      <c r="K125" s="6"/>
      <c r="L125" s="6"/>
      <c r="M125" s="6"/>
      <c r="N125" s="6"/>
      <c r="O125" s="6"/>
      <c r="P125" s="6"/>
      <c r="Q125" s="6"/>
      <c r="R125" s="6"/>
      <c r="S125" s="6"/>
      <c r="T125" s="6"/>
    </row>
    <row r="126" spans="1:20" s="12" customFormat="1" x14ac:dyDescent="0.25">
      <c r="A126" s="6"/>
      <c r="B126" s="6"/>
      <c r="C126" s="6"/>
      <c r="D126" s="6"/>
      <c r="E126" s="6"/>
      <c r="F126" s="6"/>
      <c r="G126" s="6"/>
      <c r="H126" s="6"/>
      <c r="I126" s="6"/>
      <c r="J126" s="6"/>
      <c r="K126" s="6"/>
      <c r="L126" s="6"/>
      <c r="M126" s="6"/>
      <c r="N126" s="6"/>
      <c r="O126" s="6"/>
      <c r="P126" s="6"/>
      <c r="Q126" s="6"/>
      <c r="R126" s="6"/>
      <c r="S126" s="6"/>
      <c r="T126" s="6"/>
    </row>
    <row r="127" spans="1:20" s="12" customFormat="1" x14ac:dyDescent="0.25">
      <c r="A127" s="6"/>
      <c r="B127" s="6"/>
      <c r="C127" s="6"/>
      <c r="D127" s="6"/>
      <c r="E127" s="6"/>
      <c r="F127" s="6"/>
      <c r="G127" s="6"/>
      <c r="H127" s="6"/>
      <c r="I127" s="6"/>
      <c r="J127" s="6"/>
      <c r="K127" s="6"/>
      <c r="L127" s="6"/>
      <c r="M127" s="6"/>
      <c r="N127" s="6"/>
      <c r="O127" s="6"/>
      <c r="P127" s="6"/>
      <c r="Q127" s="6"/>
      <c r="R127" s="6"/>
      <c r="S127" s="6"/>
      <c r="T127" s="6"/>
    </row>
    <row r="128" spans="1:20" s="12" customFormat="1" x14ac:dyDescent="0.25">
      <c r="A128" s="6"/>
      <c r="B128" s="6"/>
      <c r="C128" s="6"/>
      <c r="D128" s="6"/>
      <c r="E128" s="6"/>
      <c r="F128" s="6"/>
      <c r="G128" s="6"/>
      <c r="H128" s="6"/>
      <c r="I128" s="6"/>
      <c r="J128" s="6"/>
      <c r="K128" s="6"/>
      <c r="L128" s="6"/>
      <c r="M128" s="6"/>
      <c r="N128" s="6"/>
      <c r="O128" s="6"/>
      <c r="P128" s="6"/>
      <c r="Q128" s="6"/>
      <c r="R128" s="6"/>
      <c r="S128" s="6"/>
      <c r="T128" s="6"/>
    </row>
    <row r="129" spans="1:20" s="12" customFormat="1" x14ac:dyDescent="0.25">
      <c r="A129" s="6"/>
      <c r="B129" s="6"/>
      <c r="C129" s="6"/>
      <c r="D129" s="6"/>
      <c r="E129" s="6"/>
      <c r="F129" s="6"/>
      <c r="G129" s="6"/>
      <c r="H129" s="6"/>
      <c r="I129" s="6"/>
      <c r="J129" s="6"/>
      <c r="K129" s="6"/>
      <c r="L129" s="6"/>
      <c r="M129" s="6"/>
      <c r="N129" s="6"/>
      <c r="O129" s="6"/>
      <c r="P129" s="6"/>
      <c r="Q129" s="6"/>
      <c r="R129" s="6"/>
      <c r="S129" s="6"/>
      <c r="T129" s="6"/>
    </row>
    <row r="130" spans="1:20" s="12" customFormat="1" x14ac:dyDescent="0.25">
      <c r="A130" s="6"/>
      <c r="B130" s="6"/>
      <c r="C130" s="6"/>
      <c r="D130" s="6"/>
      <c r="E130" s="6"/>
      <c r="F130" s="6"/>
      <c r="G130" s="6"/>
      <c r="H130" s="6"/>
      <c r="I130" s="6"/>
      <c r="J130" s="6"/>
      <c r="K130" s="6"/>
      <c r="L130" s="6"/>
      <c r="M130" s="6"/>
      <c r="N130" s="6"/>
      <c r="O130" s="6"/>
      <c r="P130" s="6"/>
      <c r="Q130" s="6"/>
      <c r="R130" s="6"/>
      <c r="S130" s="6"/>
      <c r="T130" s="6"/>
    </row>
    <row r="131" spans="1:20" s="12" customFormat="1" x14ac:dyDescent="0.25">
      <c r="A131" s="6"/>
      <c r="B131" s="6"/>
      <c r="C131" s="6"/>
      <c r="D131" s="6"/>
      <c r="E131" s="6"/>
      <c r="F131" s="6"/>
      <c r="G131" s="6"/>
      <c r="H131" s="6"/>
      <c r="I131" s="6"/>
      <c r="J131" s="6"/>
      <c r="K131" s="6"/>
      <c r="L131" s="6"/>
      <c r="M131" s="6"/>
      <c r="N131" s="6"/>
      <c r="O131" s="6"/>
      <c r="P131" s="6"/>
      <c r="Q131" s="6"/>
      <c r="R131" s="6"/>
      <c r="S131" s="6"/>
      <c r="T131" s="6"/>
    </row>
    <row r="132" spans="1:20" s="12" customFormat="1" x14ac:dyDescent="0.25">
      <c r="A132" s="6"/>
      <c r="B132" s="6"/>
      <c r="C132" s="6"/>
      <c r="D132" s="6"/>
      <c r="E132" s="6"/>
      <c r="F132" s="6"/>
      <c r="G132" s="6"/>
      <c r="H132" s="6"/>
      <c r="I132" s="6"/>
      <c r="J132" s="6"/>
      <c r="K132" s="6"/>
      <c r="L132" s="6"/>
      <c r="M132" s="6"/>
      <c r="N132" s="6"/>
      <c r="O132" s="6"/>
      <c r="P132" s="6"/>
      <c r="Q132" s="6"/>
      <c r="R132" s="6"/>
      <c r="S132" s="6"/>
      <c r="T132" s="6"/>
    </row>
    <row r="133" spans="1:20" s="12" customFormat="1" x14ac:dyDescent="0.25">
      <c r="A133" s="6"/>
      <c r="B133" s="6"/>
      <c r="C133" s="6"/>
      <c r="D133" s="6"/>
      <c r="E133" s="6"/>
      <c r="F133" s="6"/>
      <c r="G133" s="6"/>
      <c r="H133" s="6"/>
      <c r="I133" s="6"/>
      <c r="J133" s="6"/>
      <c r="K133" s="6"/>
      <c r="L133" s="6"/>
      <c r="M133" s="6"/>
      <c r="N133" s="6"/>
      <c r="O133" s="6"/>
      <c r="P133" s="6"/>
      <c r="Q133" s="6"/>
      <c r="R133" s="6"/>
      <c r="S133" s="6"/>
      <c r="T133" s="6"/>
    </row>
    <row r="134" spans="1:20" s="12" customFormat="1" x14ac:dyDescent="0.25">
      <c r="A134" s="6"/>
      <c r="B134" s="6"/>
      <c r="C134" s="6"/>
      <c r="D134" s="6"/>
      <c r="E134" s="6"/>
      <c r="F134" s="6"/>
      <c r="G134" s="6"/>
      <c r="H134" s="6"/>
      <c r="I134" s="6"/>
      <c r="J134" s="6"/>
      <c r="K134" s="6"/>
      <c r="L134" s="6"/>
      <c r="M134" s="6"/>
      <c r="N134" s="6"/>
      <c r="O134" s="6"/>
      <c r="P134" s="6"/>
      <c r="Q134" s="6"/>
      <c r="R134" s="6"/>
      <c r="S134" s="6"/>
      <c r="T134" s="6"/>
    </row>
    <row r="135" spans="1:20" s="12" customFormat="1" x14ac:dyDescent="0.25">
      <c r="A135" s="6"/>
      <c r="B135" s="6"/>
      <c r="C135" s="6"/>
      <c r="D135" s="6"/>
      <c r="E135" s="6"/>
      <c r="F135" s="6"/>
      <c r="G135" s="6"/>
      <c r="H135" s="6"/>
      <c r="I135" s="6"/>
      <c r="J135" s="6"/>
      <c r="K135" s="6"/>
      <c r="L135" s="6"/>
      <c r="M135" s="6"/>
      <c r="N135" s="6"/>
      <c r="O135" s="6"/>
      <c r="P135" s="6"/>
      <c r="Q135" s="6"/>
      <c r="R135" s="6"/>
      <c r="S135" s="6"/>
      <c r="T135" s="6"/>
    </row>
    <row r="136" spans="1:20" s="12" customFormat="1" x14ac:dyDescent="0.25">
      <c r="A136" s="6"/>
      <c r="B136" s="6"/>
      <c r="C136" s="6"/>
      <c r="D136" s="6"/>
      <c r="E136" s="6"/>
      <c r="F136" s="6"/>
      <c r="G136" s="6"/>
      <c r="H136" s="6"/>
      <c r="I136" s="6"/>
      <c r="J136" s="6"/>
      <c r="K136" s="6"/>
      <c r="L136" s="6"/>
      <c r="M136" s="6"/>
      <c r="N136" s="6"/>
      <c r="O136" s="6"/>
      <c r="P136" s="6"/>
      <c r="Q136" s="6"/>
      <c r="R136" s="6"/>
      <c r="S136" s="6"/>
      <c r="T136" s="6"/>
    </row>
    <row r="137" spans="1:20" s="12" customFormat="1" x14ac:dyDescent="0.25">
      <c r="A137" s="6"/>
      <c r="B137" s="6"/>
      <c r="C137" s="6"/>
      <c r="D137" s="6"/>
      <c r="E137" s="6"/>
      <c r="F137" s="6"/>
      <c r="G137" s="6"/>
      <c r="H137" s="6"/>
      <c r="I137" s="6"/>
      <c r="J137" s="6"/>
      <c r="K137" s="6"/>
      <c r="L137" s="6"/>
      <c r="M137" s="6"/>
      <c r="N137" s="6"/>
      <c r="O137" s="6"/>
      <c r="P137" s="6"/>
      <c r="Q137" s="6"/>
      <c r="R137" s="6"/>
      <c r="S137" s="6"/>
      <c r="T137" s="6"/>
    </row>
    <row r="138" spans="1:20" s="12" customFormat="1" x14ac:dyDescent="0.25">
      <c r="A138" s="6"/>
      <c r="B138" s="6"/>
      <c r="C138" s="6"/>
      <c r="D138" s="6"/>
      <c r="E138" s="6"/>
      <c r="F138" s="6"/>
      <c r="G138" s="6"/>
      <c r="H138" s="6"/>
      <c r="I138" s="6"/>
      <c r="J138" s="6"/>
      <c r="K138" s="6"/>
      <c r="L138" s="6"/>
      <c r="M138" s="6"/>
      <c r="N138" s="6"/>
      <c r="O138" s="6"/>
      <c r="P138" s="6"/>
      <c r="Q138" s="6"/>
      <c r="R138" s="6"/>
      <c r="S138" s="6"/>
      <c r="T138" s="6"/>
    </row>
    <row r="139" spans="1:20" s="12" customFormat="1" x14ac:dyDescent="0.25">
      <c r="A139" s="6"/>
      <c r="B139" s="6"/>
      <c r="C139" s="6"/>
      <c r="D139" s="6"/>
      <c r="E139" s="6"/>
      <c r="F139" s="6"/>
      <c r="G139" s="6"/>
      <c r="H139" s="6"/>
      <c r="I139" s="6"/>
      <c r="J139" s="6"/>
      <c r="K139" s="6"/>
      <c r="L139" s="6"/>
      <c r="M139" s="6"/>
      <c r="N139" s="6"/>
      <c r="O139" s="6"/>
      <c r="P139" s="6"/>
      <c r="Q139" s="6"/>
      <c r="R139" s="6"/>
      <c r="S139" s="6"/>
      <c r="T139" s="6"/>
    </row>
    <row r="140" spans="1:20" s="12" customFormat="1" x14ac:dyDescent="0.25">
      <c r="A140" s="6"/>
      <c r="B140" s="6"/>
      <c r="C140" s="6"/>
      <c r="D140" s="6"/>
      <c r="E140" s="6"/>
      <c r="F140" s="6"/>
      <c r="G140" s="6"/>
      <c r="H140" s="6"/>
      <c r="I140" s="6"/>
      <c r="J140" s="6"/>
      <c r="K140" s="6"/>
      <c r="L140" s="6"/>
      <c r="M140" s="6"/>
      <c r="N140" s="6"/>
      <c r="O140" s="6"/>
      <c r="P140" s="6"/>
      <c r="Q140" s="6"/>
      <c r="R140" s="6"/>
      <c r="S140" s="6"/>
      <c r="T140" s="6"/>
    </row>
    <row r="141" spans="1:20" s="12" customFormat="1" x14ac:dyDescent="0.25">
      <c r="A141" s="6"/>
      <c r="B141" s="6"/>
      <c r="C141" s="6"/>
      <c r="D141" s="6"/>
      <c r="E141" s="6"/>
      <c r="F141" s="6"/>
      <c r="G141" s="6"/>
      <c r="H141" s="6"/>
      <c r="I141" s="6"/>
      <c r="J141" s="6"/>
      <c r="K141" s="6"/>
      <c r="L141" s="6"/>
      <c r="M141" s="6"/>
      <c r="N141" s="6"/>
      <c r="O141" s="6"/>
      <c r="P141" s="6"/>
      <c r="Q141" s="6"/>
      <c r="R141" s="6"/>
      <c r="S141" s="6"/>
      <c r="T141" s="6"/>
    </row>
    <row r="142" spans="1:20" s="12" customFormat="1" x14ac:dyDescent="0.25">
      <c r="A142" s="6"/>
      <c r="B142" s="6"/>
      <c r="C142" s="6"/>
      <c r="D142" s="6"/>
      <c r="E142" s="6"/>
      <c r="F142" s="6"/>
      <c r="G142" s="6"/>
      <c r="H142" s="6"/>
      <c r="I142" s="6"/>
      <c r="J142" s="6"/>
      <c r="K142" s="6"/>
      <c r="L142" s="6"/>
      <c r="M142" s="6"/>
      <c r="N142" s="6"/>
      <c r="O142" s="6"/>
      <c r="P142" s="6"/>
      <c r="Q142" s="6"/>
      <c r="R142" s="6"/>
      <c r="S142" s="6"/>
      <c r="T142" s="6"/>
    </row>
    <row r="143" spans="1:20" s="12" customFormat="1" x14ac:dyDescent="0.25">
      <c r="A143" s="6"/>
      <c r="B143" s="6"/>
      <c r="C143" s="6"/>
      <c r="D143" s="6"/>
      <c r="E143" s="6"/>
      <c r="F143" s="6"/>
      <c r="G143" s="6"/>
      <c r="H143" s="6"/>
      <c r="I143" s="6"/>
      <c r="J143" s="6"/>
      <c r="K143" s="6"/>
      <c r="L143" s="6"/>
      <c r="M143" s="6"/>
      <c r="N143" s="6"/>
      <c r="O143" s="6"/>
      <c r="P143" s="6"/>
      <c r="Q143" s="6"/>
      <c r="R143" s="6"/>
      <c r="S143" s="6"/>
      <c r="T143" s="6"/>
    </row>
    <row r="144" spans="1:20" s="12" customFormat="1" x14ac:dyDescent="0.25">
      <c r="A144" s="6"/>
      <c r="B144" s="6"/>
      <c r="C144" s="6"/>
      <c r="D144" s="6"/>
      <c r="E144" s="6"/>
      <c r="F144" s="6"/>
      <c r="G144" s="6"/>
      <c r="H144" s="6"/>
      <c r="I144" s="6"/>
      <c r="J144" s="6"/>
      <c r="K144" s="6"/>
      <c r="L144" s="6"/>
      <c r="M144" s="6"/>
      <c r="N144" s="6"/>
      <c r="O144" s="6"/>
      <c r="P144" s="6"/>
      <c r="Q144" s="6"/>
      <c r="R144" s="6"/>
      <c r="S144" s="6"/>
      <c r="T144" s="6"/>
    </row>
    <row r="145" spans="1:20" s="12" customFormat="1" x14ac:dyDescent="0.25">
      <c r="A145" s="6"/>
      <c r="B145" s="6"/>
      <c r="C145" s="6"/>
      <c r="D145" s="6"/>
      <c r="E145" s="6"/>
      <c r="F145" s="6"/>
      <c r="G145" s="6"/>
      <c r="H145" s="6"/>
      <c r="I145" s="6"/>
      <c r="J145" s="6"/>
      <c r="K145" s="6"/>
      <c r="L145" s="6"/>
      <c r="M145" s="6"/>
      <c r="N145" s="6"/>
      <c r="O145" s="6"/>
      <c r="P145" s="6"/>
      <c r="Q145" s="6"/>
      <c r="R145" s="6"/>
      <c r="S145" s="6"/>
      <c r="T145" s="6"/>
    </row>
    <row r="146" spans="1:20" s="12" customFormat="1" x14ac:dyDescent="0.25">
      <c r="A146" s="6"/>
      <c r="B146" s="6"/>
      <c r="C146" s="6"/>
      <c r="D146" s="6"/>
      <c r="E146" s="6"/>
      <c r="F146" s="6"/>
      <c r="G146" s="6"/>
      <c r="H146" s="6"/>
      <c r="I146" s="6"/>
      <c r="J146" s="6"/>
      <c r="K146" s="6"/>
      <c r="L146" s="6"/>
      <c r="M146" s="6"/>
      <c r="N146" s="6"/>
      <c r="O146" s="6"/>
      <c r="P146" s="6"/>
      <c r="Q146" s="6"/>
      <c r="R146" s="6"/>
      <c r="S146" s="6"/>
      <c r="T146" s="6"/>
    </row>
    <row r="147" spans="1:20" s="12" customFormat="1" x14ac:dyDescent="0.25">
      <c r="A147" s="6"/>
      <c r="B147" s="6"/>
      <c r="C147" s="6"/>
      <c r="D147" s="6"/>
      <c r="E147" s="6"/>
      <c r="F147" s="6"/>
      <c r="G147" s="6"/>
      <c r="H147" s="6"/>
      <c r="I147" s="6"/>
      <c r="J147" s="6"/>
      <c r="K147" s="6"/>
      <c r="L147" s="6"/>
      <c r="M147" s="6"/>
      <c r="N147" s="6"/>
      <c r="O147" s="6"/>
      <c r="P147" s="6"/>
      <c r="Q147" s="6"/>
      <c r="R147" s="6"/>
      <c r="S147" s="6"/>
      <c r="T147" s="6"/>
    </row>
    <row r="148" spans="1:20" s="12" customFormat="1" x14ac:dyDescent="0.25">
      <c r="A148" s="6"/>
      <c r="B148" s="6"/>
      <c r="C148" s="6"/>
      <c r="D148" s="6"/>
      <c r="E148" s="6"/>
      <c r="F148" s="6"/>
      <c r="G148" s="6"/>
      <c r="H148" s="6"/>
      <c r="I148" s="6"/>
      <c r="J148" s="6"/>
      <c r="K148" s="6"/>
      <c r="L148" s="6"/>
      <c r="M148" s="6"/>
      <c r="N148" s="6"/>
      <c r="O148" s="6"/>
      <c r="P148" s="6"/>
      <c r="Q148" s="6"/>
      <c r="R148" s="6"/>
      <c r="S148" s="6"/>
      <c r="T148" s="6"/>
    </row>
    <row r="149" spans="1:20" s="12" customFormat="1" x14ac:dyDescent="0.25">
      <c r="A149" s="6"/>
      <c r="B149" s="6"/>
      <c r="C149" s="6"/>
      <c r="D149" s="6"/>
      <c r="E149" s="6"/>
      <c r="F149" s="6"/>
      <c r="G149" s="6"/>
      <c r="H149" s="6"/>
      <c r="I149" s="6"/>
      <c r="J149" s="6"/>
      <c r="K149" s="6"/>
      <c r="L149" s="6"/>
      <c r="M149" s="6"/>
      <c r="N149" s="6"/>
      <c r="O149" s="6"/>
      <c r="P149" s="6"/>
      <c r="Q149" s="6"/>
      <c r="R149" s="6"/>
      <c r="S149" s="6"/>
      <c r="T149" s="6"/>
    </row>
    <row r="150" spans="1:20" s="12" customFormat="1" x14ac:dyDescent="0.25">
      <c r="A150" s="6"/>
      <c r="B150" s="6"/>
      <c r="C150" s="6"/>
      <c r="D150" s="6"/>
      <c r="E150" s="6"/>
      <c r="F150" s="6"/>
      <c r="G150" s="6"/>
      <c r="H150" s="6"/>
      <c r="I150" s="6"/>
      <c r="J150" s="6"/>
      <c r="K150" s="6"/>
      <c r="L150" s="6"/>
      <c r="M150" s="6"/>
      <c r="N150" s="6"/>
      <c r="O150" s="6"/>
      <c r="P150" s="6"/>
      <c r="Q150" s="6"/>
      <c r="R150" s="6"/>
      <c r="S150" s="6"/>
      <c r="T150" s="6"/>
    </row>
    <row r="151" spans="1:20" s="12" customFormat="1" x14ac:dyDescent="0.25">
      <c r="A151" s="6"/>
      <c r="B151" s="6"/>
      <c r="C151" s="6"/>
      <c r="D151" s="6"/>
      <c r="E151" s="6"/>
      <c r="F151" s="6"/>
      <c r="G151" s="6"/>
      <c r="H151" s="6"/>
      <c r="I151" s="6"/>
      <c r="J151" s="6"/>
      <c r="K151" s="6"/>
      <c r="L151" s="6"/>
      <c r="M151" s="6"/>
      <c r="N151" s="6"/>
      <c r="O151" s="6"/>
      <c r="P151" s="6"/>
      <c r="Q151" s="6"/>
      <c r="R151" s="6"/>
      <c r="S151" s="6"/>
      <c r="T151" s="6"/>
    </row>
    <row r="152" spans="1:20" s="12" customFormat="1" x14ac:dyDescent="0.25">
      <c r="A152" s="6"/>
      <c r="B152" s="6"/>
      <c r="C152" s="6"/>
      <c r="D152" s="6"/>
      <c r="E152" s="6"/>
      <c r="F152" s="6"/>
      <c r="G152" s="6"/>
      <c r="H152" s="6"/>
      <c r="I152" s="6"/>
      <c r="J152" s="6"/>
      <c r="K152" s="6"/>
      <c r="L152" s="6"/>
      <c r="M152" s="6"/>
      <c r="N152" s="6"/>
      <c r="O152" s="6"/>
      <c r="P152" s="6"/>
      <c r="Q152" s="6"/>
      <c r="R152" s="6"/>
      <c r="S152" s="6"/>
      <c r="T152" s="6"/>
    </row>
    <row r="153" spans="1:20" s="12" customFormat="1" x14ac:dyDescent="0.25">
      <c r="A153" s="6"/>
      <c r="B153" s="6"/>
      <c r="C153" s="6"/>
      <c r="D153" s="6"/>
      <c r="E153" s="6"/>
      <c r="F153" s="6"/>
      <c r="G153" s="6"/>
      <c r="H153" s="6"/>
      <c r="I153" s="6"/>
      <c r="J153" s="6"/>
      <c r="K153" s="6"/>
      <c r="L153" s="6"/>
      <c r="M153" s="6"/>
      <c r="N153" s="6"/>
      <c r="O153" s="6"/>
      <c r="P153" s="6"/>
      <c r="Q153" s="6"/>
      <c r="R153" s="6"/>
      <c r="S153" s="6"/>
      <c r="T153" s="6"/>
    </row>
    <row r="154" spans="1:20" s="12" customFormat="1" x14ac:dyDescent="0.25">
      <c r="A154" s="6"/>
      <c r="B154" s="6"/>
      <c r="C154" s="6"/>
      <c r="D154" s="6"/>
      <c r="E154" s="6"/>
      <c r="F154" s="6"/>
      <c r="G154" s="6"/>
      <c r="H154" s="6"/>
      <c r="I154" s="6"/>
      <c r="J154" s="6"/>
      <c r="K154" s="6"/>
      <c r="L154" s="6"/>
      <c r="M154" s="6"/>
      <c r="N154" s="6"/>
      <c r="O154" s="6"/>
      <c r="P154" s="6"/>
      <c r="Q154" s="6"/>
      <c r="R154" s="6"/>
      <c r="S154" s="6"/>
      <c r="T154" s="6"/>
    </row>
    <row r="155" spans="1:20" s="12" customFormat="1" x14ac:dyDescent="0.25">
      <c r="A155" s="6"/>
      <c r="B155" s="6"/>
      <c r="C155" s="6"/>
      <c r="D155" s="6"/>
      <c r="E155" s="6"/>
      <c r="F155" s="6"/>
      <c r="G155" s="6"/>
      <c r="H155" s="6"/>
      <c r="I155" s="6"/>
      <c r="J155" s="6"/>
      <c r="K155" s="6"/>
      <c r="L155" s="6"/>
      <c r="M155" s="6"/>
      <c r="N155" s="6"/>
      <c r="O155" s="6"/>
      <c r="P155" s="6"/>
      <c r="Q155" s="6"/>
      <c r="R155" s="6"/>
      <c r="S155" s="6"/>
      <c r="T155" s="6"/>
    </row>
    <row r="156" spans="1:20" s="12" customFormat="1" x14ac:dyDescent="0.25">
      <c r="A156" s="6"/>
      <c r="B156" s="6"/>
      <c r="C156" s="6"/>
      <c r="D156" s="6"/>
      <c r="E156" s="6"/>
      <c r="F156" s="6"/>
      <c r="G156" s="6"/>
      <c r="H156" s="6"/>
      <c r="I156" s="6"/>
      <c r="J156" s="6"/>
      <c r="K156" s="6"/>
      <c r="L156" s="6"/>
      <c r="M156" s="6"/>
      <c r="N156" s="6"/>
      <c r="O156" s="6"/>
      <c r="P156" s="6"/>
      <c r="Q156" s="6"/>
      <c r="R156" s="6"/>
      <c r="S156" s="6"/>
      <c r="T156" s="6"/>
    </row>
    <row r="157" spans="1:20" s="12" customFormat="1" x14ac:dyDescent="0.25">
      <c r="A157" s="6"/>
      <c r="B157" s="6"/>
      <c r="C157" s="6"/>
      <c r="D157" s="6"/>
      <c r="E157" s="6"/>
      <c r="F157" s="6"/>
      <c r="G157" s="6"/>
      <c r="H157" s="6"/>
      <c r="I157" s="6"/>
      <c r="J157" s="6"/>
      <c r="K157" s="6"/>
      <c r="L157" s="6"/>
      <c r="M157" s="6"/>
      <c r="N157" s="6"/>
      <c r="O157" s="6"/>
      <c r="P157" s="6"/>
      <c r="Q157" s="6"/>
      <c r="R157" s="6"/>
      <c r="S157" s="6"/>
      <c r="T157" s="6"/>
    </row>
    <row r="158" spans="1:20" s="12" customFormat="1" x14ac:dyDescent="0.25">
      <c r="A158" s="6"/>
      <c r="B158" s="6"/>
      <c r="C158" s="6"/>
      <c r="D158" s="6"/>
      <c r="E158" s="6"/>
      <c r="F158" s="6"/>
      <c r="G158" s="6"/>
      <c r="H158" s="6"/>
      <c r="I158" s="6"/>
      <c r="J158" s="6"/>
      <c r="K158" s="6"/>
      <c r="L158" s="6"/>
      <c r="M158" s="6"/>
      <c r="N158" s="6"/>
      <c r="O158" s="6"/>
      <c r="P158" s="6"/>
      <c r="Q158" s="6"/>
      <c r="R158" s="6"/>
      <c r="S158" s="6"/>
      <c r="T158" s="6"/>
    </row>
    <row r="159" spans="1:20" s="12" customFormat="1" x14ac:dyDescent="0.25">
      <c r="A159" s="6"/>
      <c r="B159" s="6"/>
      <c r="C159" s="6"/>
      <c r="D159" s="6"/>
      <c r="E159" s="6"/>
      <c r="F159" s="6"/>
      <c r="G159" s="6"/>
      <c r="H159" s="6"/>
      <c r="I159" s="6"/>
      <c r="J159" s="6"/>
      <c r="K159" s="6"/>
      <c r="L159" s="6"/>
      <c r="M159" s="6"/>
      <c r="N159" s="6"/>
      <c r="O159" s="6"/>
      <c r="P159" s="6"/>
      <c r="Q159" s="6"/>
      <c r="R159" s="6"/>
      <c r="S159" s="6"/>
      <c r="T159" s="6"/>
    </row>
    <row r="160" spans="1:20" s="12" customFormat="1" x14ac:dyDescent="0.25">
      <c r="A160" s="6"/>
      <c r="B160" s="6"/>
      <c r="C160" s="6"/>
      <c r="D160" s="6"/>
      <c r="E160" s="6"/>
      <c r="F160" s="6"/>
      <c r="G160" s="6"/>
      <c r="H160" s="6"/>
      <c r="I160" s="6"/>
      <c r="J160" s="6"/>
      <c r="K160" s="6"/>
      <c r="L160" s="6"/>
      <c r="M160" s="6"/>
      <c r="N160" s="6"/>
      <c r="O160" s="6"/>
      <c r="P160" s="6"/>
      <c r="Q160" s="6"/>
      <c r="R160" s="6"/>
      <c r="S160" s="6"/>
      <c r="T160" s="6"/>
    </row>
    <row r="161" spans="1:20" s="12" customFormat="1" x14ac:dyDescent="0.25">
      <c r="A161" s="6"/>
      <c r="B161" s="6"/>
      <c r="C161" s="6"/>
      <c r="D161" s="6"/>
      <c r="E161" s="6"/>
      <c r="F161" s="6"/>
      <c r="G161" s="6"/>
      <c r="H161" s="6"/>
      <c r="I161" s="6"/>
      <c r="J161" s="6"/>
      <c r="K161" s="6"/>
      <c r="L161" s="6"/>
      <c r="M161" s="6"/>
      <c r="N161" s="6"/>
      <c r="O161" s="6"/>
      <c r="P161" s="6"/>
      <c r="Q161" s="6"/>
      <c r="R161" s="6"/>
      <c r="S161" s="6"/>
      <c r="T161" s="6"/>
    </row>
    <row r="162" spans="1:20" s="12" customFormat="1" x14ac:dyDescent="0.25">
      <c r="A162" s="6"/>
      <c r="B162" s="6"/>
      <c r="C162" s="6"/>
      <c r="D162" s="6"/>
      <c r="E162" s="6"/>
      <c r="F162" s="6"/>
      <c r="G162" s="6"/>
      <c r="H162" s="6"/>
      <c r="I162" s="6"/>
      <c r="J162" s="6"/>
      <c r="K162" s="6"/>
      <c r="L162" s="6"/>
      <c r="M162" s="6"/>
      <c r="N162" s="6"/>
      <c r="O162" s="6"/>
      <c r="P162" s="6"/>
      <c r="Q162" s="6"/>
      <c r="R162" s="6"/>
      <c r="S162" s="6"/>
      <c r="T162" s="6"/>
    </row>
    <row r="163" spans="1:20" s="12" customFormat="1" x14ac:dyDescent="0.25">
      <c r="A163" s="6"/>
      <c r="B163" s="6"/>
      <c r="C163" s="6"/>
      <c r="D163" s="6"/>
      <c r="E163" s="6"/>
      <c r="F163" s="6"/>
      <c r="G163" s="6"/>
      <c r="H163" s="6"/>
      <c r="I163" s="6"/>
      <c r="J163" s="6"/>
      <c r="K163" s="6"/>
      <c r="L163" s="6"/>
      <c r="M163" s="6"/>
      <c r="N163" s="6"/>
      <c r="O163" s="6"/>
      <c r="P163" s="6"/>
      <c r="Q163" s="6"/>
      <c r="R163" s="6"/>
      <c r="S163" s="6"/>
      <c r="T163" s="6"/>
    </row>
    <row r="164" spans="1:20" s="12" customFormat="1" x14ac:dyDescent="0.25">
      <c r="A164" s="6"/>
      <c r="B164" s="6"/>
      <c r="C164" s="6"/>
      <c r="D164" s="6"/>
      <c r="E164" s="6"/>
      <c r="F164" s="6"/>
      <c r="G164" s="6"/>
      <c r="H164" s="6"/>
      <c r="I164" s="6"/>
      <c r="J164" s="6"/>
      <c r="K164" s="6"/>
      <c r="L164" s="6"/>
      <c r="M164" s="6"/>
      <c r="N164" s="6"/>
      <c r="O164" s="6"/>
      <c r="P164" s="6"/>
      <c r="Q164" s="6"/>
      <c r="R164" s="6"/>
      <c r="S164" s="6"/>
      <c r="T164" s="6"/>
    </row>
    <row r="165" spans="1:20" s="12" customFormat="1" x14ac:dyDescent="0.25">
      <c r="A165" s="6"/>
      <c r="B165" s="6"/>
      <c r="C165" s="6"/>
      <c r="D165" s="6"/>
      <c r="E165" s="6"/>
      <c r="F165" s="6"/>
      <c r="G165" s="6"/>
      <c r="H165" s="6"/>
      <c r="I165" s="6"/>
      <c r="J165" s="6"/>
      <c r="K165" s="6"/>
      <c r="L165" s="6"/>
      <c r="M165" s="6"/>
      <c r="N165" s="6"/>
      <c r="O165" s="6"/>
      <c r="P165" s="6"/>
      <c r="Q165" s="6"/>
      <c r="R165" s="6"/>
      <c r="S165" s="6"/>
      <c r="T165" s="6"/>
    </row>
    <row r="166" spans="1:20" s="12" customFormat="1" x14ac:dyDescent="0.25">
      <c r="A166" s="6"/>
      <c r="B166" s="6"/>
      <c r="C166" s="6"/>
      <c r="D166" s="6"/>
      <c r="E166" s="6"/>
      <c r="F166" s="6"/>
      <c r="G166" s="6"/>
      <c r="H166" s="6"/>
      <c r="I166" s="6"/>
      <c r="J166" s="6"/>
      <c r="K166" s="6"/>
      <c r="L166" s="6"/>
      <c r="M166" s="6"/>
      <c r="N166" s="6"/>
      <c r="O166" s="6"/>
      <c r="P166" s="6"/>
      <c r="Q166" s="6"/>
      <c r="R166" s="6"/>
      <c r="S166" s="6"/>
      <c r="T166" s="6"/>
    </row>
    <row r="167" spans="1:20" s="12" customFormat="1" x14ac:dyDescent="0.25">
      <c r="A167" s="6"/>
      <c r="B167" s="6"/>
      <c r="C167" s="6"/>
      <c r="D167" s="6"/>
      <c r="E167" s="6"/>
      <c r="F167" s="6"/>
      <c r="G167" s="6"/>
      <c r="H167" s="6"/>
      <c r="I167" s="6"/>
      <c r="J167" s="6"/>
      <c r="K167" s="6"/>
      <c r="L167" s="6"/>
      <c r="M167" s="6"/>
      <c r="N167" s="6"/>
      <c r="O167" s="6"/>
      <c r="P167" s="6"/>
      <c r="Q167" s="6"/>
      <c r="R167" s="6"/>
      <c r="S167" s="6"/>
      <c r="T167" s="6"/>
    </row>
    <row r="168" spans="1:20" s="12" customFormat="1" x14ac:dyDescent="0.25">
      <c r="A168" s="6"/>
      <c r="B168" s="6"/>
      <c r="C168" s="6"/>
      <c r="D168" s="6"/>
      <c r="E168" s="6"/>
      <c r="F168" s="6"/>
      <c r="G168" s="6"/>
      <c r="H168" s="6"/>
      <c r="I168" s="6"/>
      <c r="J168" s="6"/>
      <c r="K168" s="6"/>
      <c r="L168" s="6"/>
      <c r="M168" s="6"/>
      <c r="N168" s="6"/>
      <c r="O168" s="6"/>
      <c r="P168" s="6"/>
      <c r="Q168" s="6"/>
      <c r="R168" s="6"/>
      <c r="S168" s="6"/>
      <c r="T168" s="6"/>
    </row>
    <row r="169" spans="1:20" s="12" customFormat="1" x14ac:dyDescent="0.25">
      <c r="A169" s="6"/>
      <c r="B169" s="6"/>
      <c r="C169" s="6"/>
      <c r="D169" s="6"/>
      <c r="E169" s="6"/>
      <c r="F169" s="6"/>
      <c r="G169" s="6"/>
      <c r="H169" s="6"/>
      <c r="I169" s="6"/>
      <c r="J169" s="6"/>
      <c r="K169" s="6"/>
      <c r="L169" s="6"/>
      <c r="M169" s="6"/>
      <c r="N169" s="6"/>
      <c r="O169" s="6"/>
      <c r="P169" s="6"/>
      <c r="Q169" s="6"/>
      <c r="R169" s="6"/>
      <c r="S169" s="6"/>
      <c r="T169" s="6"/>
    </row>
    <row r="170" spans="1:20" s="12" customFormat="1" x14ac:dyDescent="0.25">
      <c r="A170" s="6"/>
      <c r="B170" s="6"/>
      <c r="C170" s="6"/>
      <c r="D170" s="6"/>
      <c r="E170" s="6"/>
      <c r="F170" s="6"/>
      <c r="G170" s="6"/>
      <c r="H170" s="6"/>
      <c r="I170" s="6"/>
      <c r="J170" s="6"/>
      <c r="K170" s="6"/>
      <c r="L170" s="6"/>
      <c r="M170" s="6"/>
      <c r="N170" s="6"/>
      <c r="O170" s="6"/>
      <c r="P170" s="6"/>
      <c r="Q170" s="6"/>
      <c r="R170" s="6"/>
      <c r="S170" s="6"/>
      <c r="T170" s="6"/>
    </row>
    <row r="171" spans="1:20" s="12" customFormat="1" x14ac:dyDescent="0.25">
      <c r="A171" s="6"/>
      <c r="B171" s="6"/>
      <c r="C171" s="6"/>
      <c r="D171" s="6"/>
      <c r="E171" s="6"/>
      <c r="F171" s="6"/>
      <c r="G171" s="6"/>
      <c r="H171" s="6"/>
      <c r="I171" s="6"/>
      <c r="J171" s="6"/>
      <c r="K171" s="6"/>
      <c r="L171" s="6"/>
      <c r="M171" s="6"/>
      <c r="N171" s="6"/>
      <c r="O171" s="6"/>
      <c r="P171" s="6"/>
      <c r="Q171" s="6"/>
      <c r="R171" s="6"/>
      <c r="S171" s="6"/>
      <c r="T171" s="6"/>
    </row>
    <row r="172" spans="1:20" s="12" customFormat="1" x14ac:dyDescent="0.25">
      <c r="A172" s="6"/>
      <c r="B172" s="6"/>
      <c r="C172" s="6"/>
      <c r="D172" s="6"/>
      <c r="E172" s="6"/>
      <c r="F172" s="6"/>
      <c r="G172" s="6"/>
      <c r="H172" s="6"/>
      <c r="I172" s="6"/>
      <c r="J172" s="6"/>
      <c r="K172" s="6"/>
      <c r="L172" s="6"/>
      <c r="M172" s="6"/>
      <c r="N172" s="6"/>
      <c r="O172" s="6"/>
      <c r="P172" s="6"/>
      <c r="Q172" s="6"/>
      <c r="R172" s="6"/>
      <c r="S172" s="6"/>
      <c r="T172" s="6"/>
    </row>
    <row r="173" spans="1:20" s="12" customFormat="1" x14ac:dyDescent="0.25">
      <c r="A173" s="6"/>
      <c r="B173" s="6"/>
      <c r="C173" s="6"/>
      <c r="D173" s="6"/>
      <c r="E173" s="6"/>
      <c r="F173" s="6"/>
      <c r="G173" s="6"/>
      <c r="H173" s="6"/>
      <c r="I173" s="6"/>
      <c r="J173" s="6"/>
      <c r="K173" s="6"/>
      <c r="L173" s="6"/>
      <c r="M173" s="6"/>
      <c r="N173" s="6"/>
      <c r="O173" s="6"/>
      <c r="P173" s="6"/>
      <c r="Q173" s="6"/>
      <c r="R173" s="6"/>
      <c r="S173" s="6"/>
      <c r="T173" s="6"/>
    </row>
    <row r="174" spans="1:20" s="12" customFormat="1" x14ac:dyDescent="0.25">
      <c r="A174" s="6"/>
      <c r="B174" s="6"/>
      <c r="C174" s="6"/>
      <c r="D174" s="6"/>
      <c r="E174" s="6"/>
      <c r="F174" s="6"/>
      <c r="G174" s="6"/>
      <c r="H174" s="6"/>
      <c r="I174" s="6"/>
      <c r="J174" s="6"/>
      <c r="K174" s="6"/>
      <c r="L174" s="6"/>
      <c r="M174" s="6"/>
      <c r="N174" s="6"/>
      <c r="O174" s="6"/>
      <c r="P174" s="6"/>
      <c r="Q174" s="6"/>
      <c r="R174" s="6"/>
      <c r="S174" s="6"/>
      <c r="T174" s="6"/>
    </row>
    <row r="175" spans="1:20" s="12" customFormat="1" x14ac:dyDescent="0.25">
      <c r="A175" s="6"/>
      <c r="B175" s="6"/>
      <c r="C175" s="6"/>
      <c r="D175" s="6"/>
      <c r="E175" s="6"/>
      <c r="F175" s="6"/>
      <c r="G175" s="6"/>
      <c r="H175" s="6"/>
      <c r="I175" s="6"/>
      <c r="J175" s="6"/>
      <c r="K175" s="6"/>
      <c r="L175" s="6"/>
      <c r="M175" s="6"/>
      <c r="N175" s="6"/>
      <c r="O175" s="6"/>
      <c r="P175" s="6"/>
      <c r="Q175" s="6"/>
      <c r="R175" s="6"/>
      <c r="S175" s="6"/>
      <c r="T175" s="6"/>
    </row>
    <row r="176" spans="1:20" s="12" customFormat="1" x14ac:dyDescent="0.25">
      <c r="A176" s="6"/>
      <c r="B176" s="6"/>
      <c r="C176" s="6"/>
      <c r="D176" s="6"/>
      <c r="E176" s="6"/>
      <c r="F176" s="6"/>
      <c r="G176" s="6"/>
      <c r="H176" s="6"/>
      <c r="I176" s="6"/>
      <c r="J176" s="6"/>
      <c r="K176" s="6"/>
      <c r="L176" s="6"/>
      <c r="M176" s="6"/>
      <c r="N176" s="6"/>
      <c r="O176" s="6"/>
      <c r="P176" s="6"/>
      <c r="Q176" s="6"/>
      <c r="R176" s="6"/>
      <c r="S176" s="6"/>
      <c r="T176" s="6"/>
    </row>
    <row r="177" spans="1:20" s="12" customFormat="1" x14ac:dyDescent="0.25">
      <c r="A177" s="6"/>
      <c r="B177" s="6"/>
      <c r="C177" s="6"/>
      <c r="D177" s="6"/>
      <c r="E177" s="6"/>
      <c r="F177" s="6"/>
      <c r="G177" s="6"/>
      <c r="H177" s="6"/>
      <c r="I177" s="6"/>
      <c r="J177" s="6"/>
      <c r="K177" s="6"/>
      <c r="L177" s="6"/>
      <c r="M177" s="6"/>
      <c r="N177" s="6"/>
      <c r="O177" s="6"/>
      <c r="P177" s="6"/>
      <c r="Q177" s="6"/>
      <c r="R177" s="6"/>
      <c r="S177" s="6"/>
      <c r="T177" s="6"/>
    </row>
    <row r="178" spans="1:20" s="12" customFormat="1" x14ac:dyDescent="0.25">
      <c r="A178" s="6"/>
      <c r="B178" s="6"/>
      <c r="C178" s="6"/>
      <c r="D178" s="6"/>
      <c r="E178" s="6"/>
      <c r="F178" s="6"/>
      <c r="G178" s="6"/>
      <c r="H178" s="6"/>
      <c r="I178" s="6"/>
      <c r="J178" s="6"/>
      <c r="K178" s="6"/>
      <c r="L178" s="6"/>
      <c r="M178" s="6"/>
      <c r="N178" s="6"/>
      <c r="O178" s="6"/>
      <c r="P178" s="6"/>
      <c r="Q178" s="6"/>
      <c r="R178" s="6"/>
      <c r="S178" s="6"/>
      <c r="T178" s="6"/>
    </row>
    <row r="179" spans="1:20" s="12" customFormat="1" x14ac:dyDescent="0.25">
      <c r="A179" s="6"/>
      <c r="B179" s="6"/>
      <c r="C179" s="6"/>
      <c r="D179" s="6"/>
      <c r="E179" s="6"/>
      <c r="F179" s="6"/>
      <c r="G179" s="6"/>
      <c r="H179" s="6"/>
      <c r="I179" s="6"/>
      <c r="J179" s="6"/>
      <c r="K179" s="6"/>
      <c r="L179" s="6"/>
      <c r="M179" s="6"/>
      <c r="N179" s="6"/>
      <c r="O179" s="6"/>
      <c r="P179" s="6"/>
      <c r="Q179" s="6"/>
      <c r="R179" s="6"/>
      <c r="S179" s="6"/>
      <c r="T179" s="6"/>
    </row>
    <row r="180" spans="1:20" s="12" customFormat="1" x14ac:dyDescent="0.25">
      <c r="A180" s="6"/>
      <c r="B180" s="6"/>
      <c r="C180" s="6"/>
      <c r="D180" s="6"/>
      <c r="E180" s="6"/>
      <c r="F180" s="6"/>
      <c r="G180" s="6"/>
      <c r="H180" s="6"/>
      <c r="I180" s="6"/>
      <c r="J180" s="6"/>
      <c r="K180" s="6"/>
      <c r="L180" s="6"/>
      <c r="M180" s="6"/>
      <c r="N180" s="6"/>
      <c r="O180" s="6"/>
      <c r="P180" s="6"/>
      <c r="Q180" s="6"/>
      <c r="R180" s="6"/>
      <c r="S180" s="6"/>
      <c r="T180" s="6"/>
    </row>
    <row r="181" spans="1:20" s="12" customFormat="1" x14ac:dyDescent="0.25">
      <c r="A181" s="6"/>
      <c r="B181" s="6"/>
      <c r="C181" s="6"/>
      <c r="D181" s="6"/>
      <c r="E181" s="6"/>
      <c r="F181" s="6"/>
      <c r="G181" s="6"/>
      <c r="H181" s="6"/>
      <c r="I181" s="6"/>
      <c r="J181" s="6"/>
      <c r="K181" s="6"/>
      <c r="L181" s="6"/>
      <c r="M181" s="6"/>
      <c r="N181" s="6"/>
      <c r="O181" s="6"/>
      <c r="P181" s="6"/>
      <c r="Q181" s="6"/>
      <c r="R181" s="6"/>
      <c r="S181" s="6"/>
      <c r="T181" s="6"/>
    </row>
    <row r="182" spans="1:20" s="12" customFormat="1" x14ac:dyDescent="0.25">
      <c r="A182" s="6"/>
      <c r="B182" s="6"/>
      <c r="C182" s="6"/>
      <c r="D182" s="6"/>
      <c r="E182" s="6"/>
      <c r="F182" s="6"/>
      <c r="G182" s="6"/>
      <c r="H182" s="6"/>
      <c r="I182" s="6"/>
      <c r="J182" s="6"/>
      <c r="K182" s="6"/>
      <c r="L182" s="6"/>
      <c r="M182" s="6"/>
      <c r="N182" s="6"/>
      <c r="O182" s="6"/>
      <c r="P182" s="6"/>
      <c r="Q182" s="6"/>
      <c r="R182" s="6"/>
      <c r="S182" s="6"/>
      <c r="T182" s="6"/>
    </row>
    <row r="183" spans="1:20" s="12" customFormat="1" x14ac:dyDescent="0.25">
      <c r="A183" s="6"/>
      <c r="B183" s="6"/>
      <c r="C183" s="6"/>
      <c r="D183" s="6"/>
      <c r="E183" s="6"/>
      <c r="F183" s="6"/>
      <c r="G183" s="6"/>
      <c r="H183" s="6"/>
      <c r="I183" s="6"/>
      <c r="J183" s="6"/>
      <c r="K183" s="6"/>
      <c r="L183" s="6"/>
      <c r="M183" s="6"/>
      <c r="N183" s="6"/>
      <c r="O183" s="6"/>
      <c r="P183" s="6"/>
      <c r="Q183" s="6"/>
      <c r="R183" s="6"/>
      <c r="S183" s="6"/>
      <c r="T183" s="6"/>
    </row>
    <row r="184" spans="1:20" s="12" customFormat="1" x14ac:dyDescent="0.25">
      <c r="A184" s="6"/>
      <c r="B184" s="6"/>
      <c r="C184" s="6"/>
      <c r="D184" s="6"/>
      <c r="E184" s="6"/>
      <c r="F184" s="6"/>
      <c r="G184" s="6"/>
      <c r="H184" s="6"/>
      <c r="I184" s="6"/>
      <c r="J184" s="6"/>
      <c r="K184" s="6"/>
      <c r="L184" s="6"/>
      <c r="M184" s="6"/>
      <c r="N184" s="6"/>
      <c r="O184" s="6"/>
      <c r="P184" s="6"/>
      <c r="Q184" s="6"/>
      <c r="R184" s="6"/>
      <c r="S184" s="6"/>
      <c r="T184" s="6"/>
    </row>
    <row r="185" spans="1:20" s="12" customFormat="1" x14ac:dyDescent="0.25">
      <c r="A185" s="6"/>
      <c r="B185" s="6"/>
      <c r="C185" s="6"/>
      <c r="D185" s="6"/>
      <c r="E185" s="6"/>
      <c r="F185" s="6"/>
      <c r="G185" s="6"/>
      <c r="H185" s="6"/>
      <c r="I185" s="6"/>
      <c r="J185" s="6"/>
      <c r="K185" s="6"/>
      <c r="L185" s="6"/>
      <c r="M185" s="6"/>
      <c r="N185" s="6"/>
      <c r="O185" s="6"/>
      <c r="P185" s="6"/>
      <c r="Q185" s="6"/>
      <c r="R185" s="6"/>
      <c r="S185" s="6"/>
      <c r="T185" s="6"/>
    </row>
    <row r="186" spans="1:20" s="12" customFormat="1" x14ac:dyDescent="0.25">
      <c r="A186" s="6"/>
      <c r="B186" s="6"/>
      <c r="C186" s="6"/>
      <c r="D186" s="6"/>
      <c r="E186" s="6"/>
      <c r="F186" s="6"/>
      <c r="G186" s="6"/>
      <c r="H186" s="6"/>
      <c r="I186" s="6"/>
      <c r="J186" s="6"/>
      <c r="K186" s="6"/>
      <c r="L186" s="6"/>
      <c r="M186" s="6"/>
      <c r="N186" s="6"/>
      <c r="O186" s="6"/>
      <c r="P186" s="6"/>
      <c r="Q186" s="6"/>
      <c r="R186" s="6"/>
      <c r="S186" s="6"/>
      <c r="T186" s="6"/>
    </row>
    <row r="187" spans="1:20" s="12" customFormat="1" x14ac:dyDescent="0.25">
      <c r="A187" s="6"/>
      <c r="B187" s="6"/>
      <c r="C187" s="6"/>
      <c r="D187" s="6"/>
      <c r="E187" s="6"/>
      <c r="F187" s="6"/>
      <c r="G187" s="6"/>
      <c r="H187" s="6"/>
      <c r="I187" s="6"/>
      <c r="J187" s="6"/>
      <c r="K187" s="6"/>
      <c r="L187" s="6"/>
      <c r="M187" s="6"/>
      <c r="N187" s="6"/>
      <c r="O187" s="6"/>
      <c r="P187" s="6"/>
      <c r="Q187" s="6"/>
      <c r="R187" s="6"/>
      <c r="S187" s="6"/>
      <c r="T187" s="6"/>
    </row>
    <row r="188" spans="1:20" s="12" customFormat="1" x14ac:dyDescent="0.25">
      <c r="A188" s="6"/>
      <c r="B188" s="6"/>
      <c r="C188" s="6"/>
      <c r="D188" s="6"/>
      <c r="E188" s="6"/>
      <c r="F188" s="6"/>
      <c r="G188" s="6"/>
      <c r="H188" s="6"/>
      <c r="I188" s="6"/>
      <c r="J188" s="6"/>
      <c r="K188" s="6"/>
      <c r="L188" s="6"/>
      <c r="M188" s="6"/>
      <c r="N188" s="6"/>
      <c r="O188" s="6"/>
      <c r="P188" s="6"/>
      <c r="Q188" s="6"/>
      <c r="R188" s="6"/>
      <c r="S188" s="6"/>
      <c r="T188" s="6"/>
    </row>
    <row r="189" spans="1:20" s="12" customFormat="1" x14ac:dyDescent="0.25">
      <c r="A189" s="6"/>
      <c r="B189" s="6"/>
      <c r="C189" s="6"/>
      <c r="D189" s="6"/>
      <c r="E189" s="6"/>
      <c r="F189" s="6"/>
      <c r="G189" s="6"/>
      <c r="H189" s="6"/>
      <c r="I189" s="6"/>
      <c r="J189" s="6"/>
      <c r="K189" s="6"/>
      <c r="L189" s="6"/>
      <c r="M189" s="6"/>
      <c r="N189" s="6"/>
      <c r="O189" s="6"/>
      <c r="P189" s="6"/>
      <c r="Q189" s="6"/>
      <c r="R189" s="6"/>
      <c r="S189" s="6"/>
      <c r="T189" s="6"/>
    </row>
    <row r="190" spans="1:20" s="12" customFormat="1" x14ac:dyDescent="0.25">
      <c r="A190" s="6"/>
      <c r="B190" s="6"/>
      <c r="C190" s="6"/>
      <c r="D190" s="6"/>
      <c r="E190" s="6"/>
      <c r="F190" s="6"/>
      <c r="G190" s="6"/>
      <c r="H190" s="6"/>
      <c r="I190" s="6"/>
      <c r="J190" s="6"/>
      <c r="K190" s="6"/>
      <c r="L190" s="6"/>
      <c r="M190" s="6"/>
      <c r="N190" s="6"/>
      <c r="O190" s="6"/>
      <c r="P190" s="6"/>
      <c r="Q190" s="6"/>
      <c r="R190" s="6"/>
      <c r="S190" s="6"/>
      <c r="T190" s="6"/>
    </row>
    <row r="191" spans="1:20" s="12" customFormat="1" x14ac:dyDescent="0.25">
      <c r="A191" s="6"/>
      <c r="B191" s="6"/>
      <c r="C191" s="6"/>
      <c r="D191" s="6"/>
      <c r="E191" s="6"/>
      <c r="F191" s="6"/>
      <c r="G191" s="6"/>
      <c r="H191" s="6"/>
      <c r="I191" s="6"/>
      <c r="J191" s="6"/>
      <c r="K191" s="6"/>
      <c r="L191" s="6"/>
      <c r="M191" s="6"/>
      <c r="N191" s="6"/>
      <c r="O191" s="6"/>
      <c r="P191" s="6"/>
      <c r="Q191" s="6"/>
      <c r="R191" s="6"/>
      <c r="S191" s="6"/>
      <c r="T191" s="6"/>
    </row>
    <row r="192" spans="1:20" s="12" customFormat="1" x14ac:dyDescent="0.25">
      <c r="A192" s="6"/>
      <c r="B192" s="6"/>
      <c r="C192" s="6"/>
      <c r="D192" s="6"/>
      <c r="E192" s="6"/>
      <c r="F192" s="6"/>
      <c r="G192" s="6"/>
      <c r="H192" s="6"/>
      <c r="I192" s="6"/>
      <c r="J192" s="6"/>
      <c r="K192" s="6"/>
      <c r="L192" s="6"/>
      <c r="M192" s="6"/>
      <c r="N192" s="6"/>
      <c r="O192" s="6"/>
      <c r="P192" s="6"/>
      <c r="Q192" s="6"/>
      <c r="R192" s="6"/>
      <c r="S192" s="6"/>
      <c r="T192" s="6"/>
    </row>
    <row r="193" spans="1:20" s="12" customFormat="1" x14ac:dyDescent="0.25">
      <c r="A193" s="6"/>
      <c r="B193" s="6"/>
      <c r="C193" s="6"/>
      <c r="D193" s="6"/>
      <c r="E193" s="6"/>
      <c r="F193" s="6"/>
      <c r="G193" s="6"/>
      <c r="H193" s="6"/>
      <c r="I193" s="6"/>
      <c r="J193" s="6"/>
      <c r="K193" s="6"/>
      <c r="L193" s="6"/>
      <c r="M193" s="6"/>
      <c r="N193" s="6"/>
      <c r="O193" s="6"/>
      <c r="P193" s="6"/>
      <c r="Q193" s="6"/>
      <c r="R193" s="6"/>
      <c r="S193" s="6"/>
      <c r="T193" s="6"/>
    </row>
    <row r="194" spans="1:20" s="12" customFormat="1" x14ac:dyDescent="0.25">
      <c r="A194" s="6"/>
      <c r="B194" s="6"/>
      <c r="C194" s="6"/>
      <c r="D194" s="6"/>
      <c r="E194" s="6"/>
      <c r="F194" s="6"/>
      <c r="G194" s="6"/>
      <c r="H194" s="6"/>
      <c r="I194" s="6"/>
      <c r="J194" s="6"/>
      <c r="K194" s="6"/>
      <c r="L194" s="6"/>
      <c r="M194" s="6"/>
      <c r="N194" s="6"/>
      <c r="O194" s="6"/>
      <c r="P194" s="6"/>
      <c r="Q194" s="6"/>
      <c r="R194" s="6"/>
      <c r="S194" s="6"/>
      <c r="T194" s="6"/>
    </row>
    <row r="195" spans="1:20" s="12" customFormat="1" x14ac:dyDescent="0.25">
      <c r="A195" s="6"/>
      <c r="B195" s="6"/>
      <c r="C195" s="6"/>
      <c r="D195" s="6"/>
      <c r="E195" s="6"/>
      <c r="F195" s="6"/>
      <c r="G195" s="6"/>
      <c r="H195" s="6"/>
      <c r="I195" s="6"/>
      <c r="J195" s="6"/>
      <c r="K195" s="6"/>
      <c r="L195" s="6"/>
      <c r="M195" s="6"/>
      <c r="N195" s="6"/>
      <c r="O195" s="6"/>
      <c r="P195" s="6"/>
      <c r="Q195" s="6"/>
      <c r="R195" s="6"/>
      <c r="S195" s="6"/>
      <c r="T195" s="6"/>
    </row>
    <row r="196" spans="1:20" s="12" customFormat="1" x14ac:dyDescent="0.25">
      <c r="A196" s="6"/>
      <c r="B196" s="6"/>
      <c r="C196" s="6"/>
      <c r="D196" s="6"/>
      <c r="E196" s="6"/>
      <c r="F196" s="6"/>
      <c r="G196" s="6"/>
      <c r="H196" s="6"/>
      <c r="I196" s="6"/>
      <c r="J196" s="6"/>
      <c r="K196" s="6"/>
      <c r="L196" s="6"/>
      <c r="M196" s="6"/>
      <c r="N196" s="6"/>
      <c r="O196" s="6"/>
      <c r="P196" s="6"/>
      <c r="Q196" s="6"/>
      <c r="R196" s="6"/>
      <c r="S196" s="6"/>
      <c r="T196" s="6"/>
    </row>
    <row r="197" spans="1:20" s="12" customFormat="1" x14ac:dyDescent="0.25">
      <c r="A197" s="6"/>
      <c r="B197" s="6"/>
      <c r="C197" s="6"/>
      <c r="D197" s="6"/>
      <c r="E197" s="6"/>
      <c r="F197" s="6"/>
      <c r="G197" s="6"/>
      <c r="H197" s="6"/>
      <c r="I197" s="6"/>
      <c r="J197" s="6"/>
      <c r="K197" s="6"/>
      <c r="L197" s="6"/>
      <c r="M197" s="6"/>
      <c r="N197" s="6"/>
      <c r="O197" s="6"/>
      <c r="P197" s="6"/>
      <c r="Q197" s="6"/>
      <c r="R197" s="6"/>
      <c r="S197" s="6"/>
      <c r="T197" s="6"/>
    </row>
    <row r="198" spans="1:20" s="12" customFormat="1" x14ac:dyDescent="0.25">
      <c r="A198" s="6"/>
      <c r="B198" s="6"/>
      <c r="C198" s="6"/>
      <c r="D198" s="6"/>
      <c r="E198" s="6"/>
      <c r="F198" s="6"/>
      <c r="G198" s="6"/>
      <c r="H198" s="6"/>
      <c r="I198" s="6"/>
      <c r="J198" s="6"/>
      <c r="K198" s="6"/>
      <c r="L198" s="6"/>
      <c r="M198" s="6"/>
      <c r="N198" s="6"/>
      <c r="O198" s="6"/>
      <c r="P198" s="6"/>
      <c r="Q198" s="6"/>
      <c r="R198" s="6"/>
      <c r="S198" s="6"/>
      <c r="T198" s="6"/>
    </row>
    <row r="199" spans="1:20" s="12" customFormat="1" x14ac:dyDescent="0.25">
      <c r="A199" s="6"/>
      <c r="B199" s="6"/>
      <c r="C199" s="6"/>
      <c r="D199" s="6"/>
      <c r="E199" s="6"/>
      <c r="F199" s="6"/>
      <c r="G199" s="6"/>
      <c r="H199" s="6"/>
      <c r="I199" s="6"/>
      <c r="J199" s="6"/>
      <c r="K199" s="6"/>
      <c r="L199" s="6"/>
      <c r="M199" s="6"/>
      <c r="N199" s="6"/>
      <c r="O199" s="6"/>
      <c r="P199" s="6"/>
      <c r="Q199" s="6"/>
      <c r="R199" s="6"/>
      <c r="S199" s="6"/>
      <c r="T199" s="6"/>
    </row>
    <row r="200" spans="1:20" s="12" customFormat="1" x14ac:dyDescent="0.25">
      <c r="A200" s="6"/>
      <c r="B200" s="6"/>
      <c r="C200" s="6"/>
      <c r="D200" s="6"/>
      <c r="E200" s="6"/>
      <c r="F200" s="6"/>
      <c r="G200" s="6"/>
      <c r="H200" s="6"/>
      <c r="I200" s="6"/>
      <c r="J200" s="6"/>
      <c r="K200" s="6"/>
      <c r="L200" s="6"/>
      <c r="M200" s="6"/>
      <c r="N200" s="6"/>
      <c r="O200" s="6"/>
      <c r="P200" s="6"/>
      <c r="Q200" s="6"/>
      <c r="R200" s="6"/>
      <c r="S200" s="6"/>
      <c r="T200" s="6"/>
    </row>
    <row r="201" spans="1:20" s="12" customFormat="1" x14ac:dyDescent="0.25">
      <c r="A201" s="6"/>
      <c r="B201" s="6"/>
      <c r="C201" s="6"/>
      <c r="D201" s="6"/>
      <c r="E201" s="6"/>
      <c r="F201" s="6"/>
      <c r="G201" s="6"/>
      <c r="H201" s="6"/>
      <c r="I201" s="6"/>
      <c r="J201" s="6"/>
      <c r="K201" s="6"/>
      <c r="L201" s="6"/>
      <c r="M201" s="6"/>
      <c r="N201" s="6"/>
      <c r="O201" s="6"/>
      <c r="P201" s="6"/>
      <c r="Q201" s="6"/>
      <c r="R201" s="6"/>
      <c r="S201" s="6"/>
      <c r="T201" s="6"/>
    </row>
    <row r="202" spans="1:20" s="12" customFormat="1" x14ac:dyDescent="0.25">
      <c r="A202" s="6"/>
      <c r="B202" s="6"/>
      <c r="C202" s="6"/>
      <c r="D202" s="6"/>
      <c r="E202" s="6"/>
      <c r="F202" s="6"/>
      <c r="G202" s="6"/>
      <c r="H202" s="6"/>
      <c r="I202" s="6"/>
      <c r="J202" s="6"/>
      <c r="K202" s="6"/>
      <c r="L202" s="6"/>
      <c r="M202" s="6"/>
      <c r="N202" s="6"/>
      <c r="O202" s="6"/>
      <c r="P202" s="6"/>
      <c r="Q202" s="6"/>
      <c r="R202" s="6"/>
      <c r="S202" s="6"/>
      <c r="T202" s="6"/>
    </row>
    <row r="203" spans="1:20" s="12" customFormat="1" x14ac:dyDescent="0.25">
      <c r="A203" s="6"/>
      <c r="B203" s="6"/>
      <c r="C203" s="6"/>
      <c r="D203" s="6"/>
      <c r="E203" s="6"/>
      <c r="F203" s="6"/>
      <c r="G203" s="6"/>
      <c r="H203" s="6"/>
      <c r="I203" s="6"/>
      <c r="J203" s="6"/>
      <c r="K203" s="6"/>
      <c r="L203" s="6"/>
      <c r="M203" s="6"/>
      <c r="N203" s="6"/>
      <c r="O203" s="6"/>
      <c r="P203" s="6"/>
      <c r="Q203" s="6"/>
      <c r="R203" s="6"/>
      <c r="S203" s="6"/>
      <c r="T203" s="6"/>
    </row>
    <row r="204" spans="1:20" s="12" customFormat="1" x14ac:dyDescent="0.25">
      <c r="A204" s="6"/>
      <c r="B204" s="6"/>
      <c r="C204" s="6"/>
      <c r="D204" s="6"/>
      <c r="E204" s="6"/>
      <c r="F204" s="6"/>
      <c r="G204" s="6"/>
      <c r="H204" s="6"/>
      <c r="I204" s="6"/>
      <c r="J204" s="6"/>
      <c r="K204" s="6"/>
      <c r="L204" s="6"/>
      <c r="M204" s="6"/>
      <c r="N204" s="6"/>
      <c r="O204" s="6"/>
      <c r="P204" s="6"/>
      <c r="Q204" s="6"/>
      <c r="R204" s="6"/>
      <c r="S204" s="6"/>
      <c r="T204" s="6"/>
    </row>
    <row r="205" spans="1:20" s="12" customFormat="1" x14ac:dyDescent="0.25">
      <c r="A205" s="6"/>
      <c r="B205" s="6"/>
      <c r="C205" s="6"/>
      <c r="D205" s="6"/>
      <c r="E205" s="6"/>
      <c r="F205" s="6"/>
      <c r="G205" s="6"/>
      <c r="H205" s="6"/>
      <c r="I205" s="6"/>
      <c r="J205" s="6"/>
      <c r="K205" s="6"/>
      <c r="L205" s="6"/>
      <c r="M205" s="6"/>
      <c r="N205" s="6"/>
      <c r="O205" s="6"/>
      <c r="P205" s="6"/>
      <c r="Q205" s="6"/>
      <c r="R205" s="6"/>
      <c r="S205" s="6"/>
      <c r="T205" s="6"/>
    </row>
    <row r="206" spans="1:20" s="12" customFormat="1" x14ac:dyDescent="0.25">
      <c r="A206" s="6"/>
      <c r="B206" s="6"/>
      <c r="C206" s="6"/>
      <c r="D206" s="6"/>
      <c r="E206" s="6"/>
      <c r="F206" s="6"/>
      <c r="G206" s="6"/>
      <c r="H206" s="6"/>
      <c r="I206" s="6"/>
      <c r="J206" s="6"/>
      <c r="K206" s="6"/>
      <c r="L206" s="6"/>
      <c r="M206" s="6"/>
      <c r="N206" s="6"/>
      <c r="O206" s="6"/>
      <c r="P206" s="6"/>
      <c r="Q206" s="6"/>
      <c r="R206" s="6"/>
      <c r="S206" s="6"/>
      <c r="T206" s="6"/>
    </row>
    <row r="207" spans="1:20" s="12" customFormat="1" x14ac:dyDescent="0.25">
      <c r="A207" s="6"/>
      <c r="B207" s="6"/>
      <c r="C207" s="6"/>
      <c r="D207" s="6"/>
      <c r="E207" s="6"/>
      <c r="F207" s="6"/>
      <c r="G207" s="6"/>
      <c r="H207" s="6"/>
      <c r="I207" s="6"/>
      <c r="J207" s="6"/>
      <c r="K207" s="6"/>
      <c r="L207" s="6"/>
      <c r="M207" s="6"/>
      <c r="N207" s="6"/>
      <c r="O207" s="6"/>
      <c r="P207" s="6"/>
      <c r="Q207" s="6"/>
      <c r="R207" s="6"/>
      <c r="S207" s="6"/>
      <c r="T207" s="6"/>
    </row>
    <row r="208" spans="1:20" s="12" customFormat="1" x14ac:dyDescent="0.25">
      <c r="A208" s="6"/>
      <c r="B208" s="6"/>
      <c r="C208" s="6"/>
      <c r="D208" s="6"/>
      <c r="E208" s="6"/>
      <c r="F208" s="6"/>
      <c r="G208" s="6"/>
      <c r="H208" s="6"/>
      <c r="I208" s="6"/>
      <c r="J208" s="6"/>
      <c r="K208" s="6"/>
      <c r="L208" s="6"/>
      <c r="M208" s="6"/>
      <c r="N208" s="6"/>
      <c r="O208" s="6"/>
      <c r="P208" s="6"/>
      <c r="Q208" s="6"/>
      <c r="R208" s="6"/>
      <c r="S208" s="6"/>
      <c r="T208" s="6"/>
    </row>
    <row r="209" spans="1:20" s="12" customFormat="1" x14ac:dyDescent="0.25">
      <c r="A209" s="6"/>
      <c r="B209" s="6"/>
      <c r="C209" s="6"/>
      <c r="D209" s="6"/>
      <c r="E209" s="6"/>
      <c r="F209" s="6"/>
      <c r="G209" s="6"/>
      <c r="H209" s="6"/>
      <c r="I209" s="6"/>
      <c r="J209" s="6"/>
      <c r="K209" s="6"/>
      <c r="L209" s="6"/>
      <c r="M209" s="6"/>
      <c r="N209" s="6"/>
      <c r="O209" s="6"/>
      <c r="P209" s="6"/>
      <c r="Q209" s="6"/>
      <c r="R209" s="6"/>
      <c r="S209" s="6"/>
      <c r="T209" s="6"/>
    </row>
    <row r="210" spans="1:20" s="12" customFormat="1" x14ac:dyDescent="0.25">
      <c r="A210" s="6"/>
      <c r="B210" s="6"/>
      <c r="C210" s="6"/>
      <c r="D210" s="6"/>
      <c r="E210" s="6"/>
      <c r="F210" s="6"/>
      <c r="G210" s="6"/>
      <c r="H210" s="6"/>
      <c r="I210" s="6"/>
      <c r="J210" s="6"/>
      <c r="K210" s="6"/>
      <c r="L210" s="6"/>
      <c r="M210" s="6"/>
      <c r="N210" s="6"/>
      <c r="O210" s="6"/>
      <c r="P210" s="6"/>
      <c r="Q210" s="6"/>
      <c r="R210" s="6"/>
      <c r="S210" s="6"/>
      <c r="T210" s="6"/>
    </row>
    <row r="211" spans="1:20" s="12" customFormat="1" x14ac:dyDescent="0.25">
      <c r="A211" s="6"/>
      <c r="B211" s="6"/>
      <c r="C211" s="6"/>
      <c r="D211" s="6"/>
      <c r="E211" s="6"/>
      <c r="F211" s="6"/>
      <c r="G211" s="6"/>
      <c r="H211" s="6"/>
      <c r="I211" s="6"/>
      <c r="J211" s="6"/>
      <c r="K211" s="6"/>
      <c r="L211" s="6"/>
      <c r="M211" s="6"/>
      <c r="N211" s="6"/>
      <c r="O211" s="6"/>
      <c r="P211" s="6"/>
      <c r="Q211" s="6"/>
      <c r="R211" s="6"/>
      <c r="S211" s="6"/>
      <c r="T211" s="6"/>
    </row>
    <row r="212" spans="1:20" s="12" customFormat="1" x14ac:dyDescent="0.25">
      <c r="A212" s="6"/>
      <c r="B212" s="6"/>
      <c r="C212" s="6"/>
      <c r="D212" s="6"/>
      <c r="E212" s="6"/>
      <c r="F212" s="6"/>
      <c r="G212" s="6"/>
      <c r="H212" s="6"/>
      <c r="I212" s="6"/>
      <c r="J212" s="6"/>
      <c r="K212" s="6"/>
      <c r="L212" s="6"/>
      <c r="M212" s="6"/>
      <c r="N212" s="6"/>
      <c r="O212" s="6"/>
      <c r="P212" s="6"/>
      <c r="Q212" s="6"/>
      <c r="R212" s="6"/>
      <c r="S212" s="6"/>
      <c r="T212" s="6"/>
    </row>
    <row r="213" spans="1:20" s="12" customFormat="1" x14ac:dyDescent="0.25">
      <c r="A213" s="6"/>
      <c r="B213" s="6"/>
      <c r="C213" s="6"/>
      <c r="D213" s="6"/>
      <c r="E213" s="6"/>
      <c r="F213" s="6"/>
      <c r="G213" s="6"/>
      <c r="H213" s="6"/>
      <c r="I213" s="6"/>
      <c r="J213" s="6"/>
      <c r="K213" s="6"/>
      <c r="L213" s="6"/>
      <c r="M213" s="6"/>
      <c r="N213" s="6"/>
      <c r="O213" s="6"/>
      <c r="P213" s="6"/>
      <c r="Q213" s="6"/>
      <c r="R213" s="6"/>
      <c r="S213" s="6"/>
      <c r="T213" s="6"/>
    </row>
    <row r="214" spans="1:20" s="12" customFormat="1" x14ac:dyDescent="0.25">
      <c r="A214" s="6"/>
      <c r="B214" s="6"/>
      <c r="C214" s="6"/>
      <c r="D214" s="6"/>
      <c r="E214" s="6"/>
      <c r="F214" s="6"/>
      <c r="G214" s="6"/>
      <c r="H214" s="6"/>
      <c r="I214" s="6"/>
      <c r="J214" s="6"/>
      <c r="K214" s="6"/>
      <c r="L214" s="6"/>
      <c r="M214" s="6"/>
      <c r="N214" s="6"/>
      <c r="O214" s="6"/>
      <c r="P214" s="6"/>
      <c r="Q214" s="6"/>
      <c r="R214" s="6"/>
      <c r="S214" s="6"/>
      <c r="T214" s="6"/>
    </row>
    <row r="215" spans="1:20" s="12" customFormat="1" x14ac:dyDescent="0.25">
      <c r="A215" s="6"/>
      <c r="B215" s="6"/>
      <c r="C215" s="6"/>
      <c r="D215" s="6"/>
      <c r="E215" s="6"/>
      <c r="F215" s="6"/>
      <c r="G215" s="6"/>
      <c r="H215" s="6"/>
      <c r="I215" s="6"/>
      <c r="J215" s="6"/>
      <c r="K215" s="6"/>
      <c r="L215" s="6"/>
      <c r="M215" s="6"/>
      <c r="N215" s="6"/>
      <c r="O215" s="6"/>
      <c r="P215" s="6"/>
      <c r="Q215" s="6"/>
      <c r="R215" s="6"/>
      <c r="S215" s="6"/>
      <c r="T215" s="6"/>
    </row>
    <row r="216" spans="1:20" s="12" customFormat="1" x14ac:dyDescent="0.25">
      <c r="A216" s="6"/>
      <c r="B216" s="6"/>
      <c r="C216" s="6"/>
      <c r="D216" s="6"/>
      <c r="E216" s="6"/>
      <c r="F216" s="6"/>
      <c r="G216" s="6"/>
      <c r="H216" s="6"/>
      <c r="I216" s="6"/>
      <c r="J216" s="6"/>
      <c r="K216" s="6"/>
      <c r="L216" s="6"/>
      <c r="M216" s="6"/>
      <c r="N216" s="6"/>
      <c r="O216" s="6"/>
      <c r="P216" s="6"/>
      <c r="Q216" s="6"/>
      <c r="R216" s="6"/>
      <c r="S216" s="6"/>
      <c r="T216" s="6"/>
    </row>
    <row r="217" spans="1:20" s="12" customFormat="1" x14ac:dyDescent="0.25">
      <c r="A217" s="6"/>
      <c r="B217" s="6"/>
      <c r="C217" s="6"/>
      <c r="D217" s="6"/>
      <c r="E217" s="6"/>
      <c r="F217" s="6"/>
      <c r="G217" s="6"/>
      <c r="H217" s="6"/>
      <c r="I217" s="6"/>
      <c r="J217" s="6"/>
      <c r="K217" s="6"/>
      <c r="L217" s="6"/>
      <c r="M217" s="6"/>
      <c r="N217" s="6"/>
      <c r="O217" s="6"/>
      <c r="P217" s="6"/>
      <c r="Q217" s="6"/>
      <c r="R217" s="6"/>
      <c r="S217" s="6"/>
      <c r="T217" s="6"/>
    </row>
    <row r="218" spans="1:20" s="12" customFormat="1" x14ac:dyDescent="0.25">
      <c r="A218" s="6"/>
      <c r="B218" s="6"/>
      <c r="C218" s="6"/>
      <c r="D218" s="6"/>
      <c r="E218" s="6"/>
      <c r="F218" s="6"/>
      <c r="G218" s="6"/>
      <c r="H218" s="6"/>
      <c r="I218" s="6"/>
      <c r="J218" s="6"/>
      <c r="K218" s="6"/>
      <c r="L218" s="6"/>
      <c r="M218" s="6"/>
      <c r="N218" s="6"/>
      <c r="O218" s="6"/>
      <c r="P218" s="6"/>
      <c r="Q218" s="6"/>
      <c r="R218" s="6"/>
      <c r="S218" s="6"/>
      <c r="T218" s="6"/>
    </row>
    <row r="219" spans="1:20" s="12" customFormat="1" x14ac:dyDescent="0.25">
      <c r="A219" s="6"/>
      <c r="B219" s="6"/>
      <c r="C219" s="6"/>
      <c r="D219" s="6"/>
      <c r="E219" s="6"/>
      <c r="F219" s="6"/>
      <c r="G219" s="6"/>
      <c r="H219" s="6"/>
      <c r="I219" s="6"/>
      <c r="J219" s="6"/>
      <c r="K219" s="6"/>
      <c r="L219" s="6"/>
      <c r="M219" s="6"/>
      <c r="N219" s="6"/>
      <c r="O219" s="6"/>
      <c r="P219" s="6"/>
      <c r="Q219" s="6"/>
      <c r="R219" s="6"/>
      <c r="S219" s="6"/>
      <c r="T219" s="6"/>
    </row>
    <row r="220" spans="1:20" s="12" customFormat="1" x14ac:dyDescent="0.25">
      <c r="A220" s="6"/>
      <c r="B220" s="6"/>
      <c r="C220" s="6"/>
      <c r="D220" s="6"/>
      <c r="E220" s="6"/>
      <c r="F220" s="6"/>
      <c r="G220" s="6"/>
      <c r="H220" s="6"/>
      <c r="I220" s="6"/>
      <c r="J220" s="6"/>
      <c r="K220" s="6"/>
      <c r="L220" s="6"/>
      <c r="M220" s="6"/>
      <c r="N220" s="6"/>
      <c r="O220" s="6"/>
      <c r="P220" s="6"/>
      <c r="Q220" s="6"/>
      <c r="R220" s="6"/>
      <c r="S220" s="6"/>
      <c r="T220" s="6"/>
    </row>
    <row r="221" spans="1:20" s="12" customFormat="1" x14ac:dyDescent="0.25">
      <c r="A221" s="6"/>
      <c r="B221" s="6"/>
      <c r="C221" s="6"/>
      <c r="D221" s="6"/>
      <c r="E221" s="6"/>
      <c r="F221" s="6"/>
      <c r="G221" s="6"/>
      <c r="H221" s="6"/>
      <c r="I221" s="6"/>
      <c r="J221" s="6"/>
      <c r="K221" s="6"/>
      <c r="L221" s="6"/>
      <c r="M221" s="6"/>
      <c r="N221" s="6"/>
      <c r="O221" s="6"/>
      <c r="P221" s="6"/>
      <c r="Q221" s="6"/>
      <c r="R221" s="6"/>
      <c r="S221" s="6"/>
      <c r="T221" s="6"/>
    </row>
    <row r="222" spans="1:20" s="12" customFormat="1" x14ac:dyDescent="0.25">
      <c r="A222" s="6"/>
      <c r="B222" s="6"/>
      <c r="C222" s="6"/>
      <c r="D222" s="6"/>
      <c r="E222" s="6"/>
      <c r="F222" s="6"/>
      <c r="G222" s="6"/>
      <c r="H222" s="6"/>
      <c r="I222" s="6"/>
      <c r="J222" s="6"/>
      <c r="K222" s="6"/>
      <c r="L222" s="6"/>
      <c r="M222" s="6"/>
      <c r="N222" s="6"/>
      <c r="O222" s="6"/>
      <c r="P222" s="6"/>
      <c r="Q222" s="6"/>
      <c r="R222" s="6"/>
      <c r="S222" s="6"/>
      <c r="T222" s="6"/>
    </row>
    <row r="223" spans="1:20" s="12" customFormat="1" x14ac:dyDescent="0.25">
      <c r="A223" s="6"/>
      <c r="B223" s="6"/>
      <c r="C223" s="6"/>
      <c r="D223" s="6"/>
      <c r="E223" s="6"/>
      <c r="F223" s="6"/>
      <c r="G223" s="6"/>
      <c r="H223" s="6"/>
      <c r="I223" s="6"/>
      <c r="J223" s="6"/>
      <c r="K223" s="6"/>
      <c r="L223" s="6"/>
      <c r="M223" s="6"/>
      <c r="N223" s="6"/>
      <c r="O223" s="6"/>
      <c r="P223" s="6"/>
      <c r="Q223" s="6"/>
      <c r="R223" s="6"/>
      <c r="S223" s="6"/>
      <c r="T223" s="6"/>
    </row>
    <row r="224" spans="1:20" s="12" customFormat="1" x14ac:dyDescent="0.25">
      <c r="A224" s="6"/>
      <c r="B224" s="6"/>
      <c r="C224" s="6"/>
      <c r="D224" s="6"/>
      <c r="E224" s="6"/>
      <c r="F224" s="6"/>
      <c r="G224" s="6"/>
      <c r="H224" s="6"/>
      <c r="I224" s="6"/>
      <c r="J224" s="6"/>
      <c r="K224" s="6"/>
      <c r="L224" s="6"/>
      <c r="M224" s="6"/>
      <c r="N224" s="6"/>
      <c r="O224" s="6"/>
      <c r="P224" s="6"/>
      <c r="Q224" s="6"/>
      <c r="R224" s="6"/>
      <c r="S224" s="6"/>
      <c r="T224" s="6"/>
    </row>
    <row r="225" spans="1:20" s="12" customFormat="1" x14ac:dyDescent="0.25">
      <c r="A225" s="6"/>
      <c r="B225" s="6"/>
      <c r="C225" s="6"/>
      <c r="D225" s="6"/>
      <c r="E225" s="6"/>
      <c r="F225" s="6"/>
      <c r="G225" s="6"/>
      <c r="H225" s="6"/>
      <c r="I225" s="6"/>
      <c r="J225" s="6"/>
      <c r="K225" s="6"/>
      <c r="L225" s="6"/>
      <c r="M225" s="6"/>
      <c r="N225" s="6"/>
      <c r="O225" s="6"/>
      <c r="P225" s="6"/>
      <c r="Q225" s="6"/>
      <c r="R225" s="6"/>
      <c r="S225" s="6"/>
      <c r="T225" s="6"/>
    </row>
    <row r="226" spans="1:20" s="12" customFormat="1" x14ac:dyDescent="0.25">
      <c r="A226" s="6"/>
      <c r="B226" s="6"/>
      <c r="C226" s="6"/>
      <c r="D226" s="6"/>
      <c r="E226" s="6"/>
      <c r="F226" s="6"/>
      <c r="G226" s="6"/>
      <c r="H226" s="6"/>
      <c r="I226" s="6"/>
      <c r="J226" s="6"/>
      <c r="K226" s="6"/>
      <c r="L226" s="6"/>
      <c r="M226" s="6"/>
      <c r="N226" s="6"/>
      <c r="O226" s="6"/>
      <c r="P226" s="6"/>
      <c r="Q226" s="6"/>
      <c r="R226" s="6"/>
      <c r="S226" s="6"/>
      <c r="T226" s="6"/>
    </row>
    <row r="227" spans="1:20" s="12" customFormat="1" x14ac:dyDescent="0.25">
      <c r="A227" s="6"/>
      <c r="B227" s="6"/>
      <c r="C227" s="6"/>
      <c r="D227" s="6"/>
      <c r="E227" s="6"/>
      <c r="F227" s="6"/>
      <c r="G227" s="6"/>
      <c r="H227" s="6"/>
      <c r="I227" s="6"/>
      <c r="J227" s="6"/>
      <c r="K227" s="6"/>
      <c r="L227" s="6"/>
      <c r="M227" s="6"/>
      <c r="N227" s="6"/>
      <c r="O227" s="6"/>
      <c r="P227" s="6"/>
      <c r="Q227" s="6"/>
      <c r="R227" s="6"/>
      <c r="S227" s="6"/>
      <c r="T227" s="6"/>
    </row>
    <row r="228" spans="1:20" s="12" customFormat="1" x14ac:dyDescent="0.25">
      <c r="A228" s="6"/>
      <c r="B228" s="6"/>
      <c r="C228" s="6"/>
      <c r="D228" s="6"/>
      <c r="E228" s="6"/>
      <c r="F228" s="6"/>
      <c r="G228" s="6"/>
      <c r="H228" s="6"/>
      <c r="I228" s="6"/>
      <c r="J228" s="6"/>
      <c r="K228" s="6"/>
      <c r="L228" s="6"/>
      <c r="M228" s="6"/>
      <c r="N228" s="6"/>
      <c r="O228" s="6"/>
      <c r="P228" s="6"/>
      <c r="Q228" s="6"/>
      <c r="R228" s="6"/>
      <c r="S228" s="6"/>
      <c r="T228" s="6"/>
    </row>
    <row r="229" spans="1:20" s="12" customFormat="1" x14ac:dyDescent="0.25">
      <c r="A229" s="6"/>
      <c r="B229" s="6"/>
      <c r="C229" s="6"/>
      <c r="D229" s="6"/>
      <c r="E229" s="6"/>
      <c r="F229" s="6"/>
      <c r="G229" s="6"/>
      <c r="H229" s="6"/>
      <c r="I229" s="6"/>
      <c r="J229" s="6"/>
      <c r="K229" s="6"/>
      <c r="L229" s="6"/>
      <c r="M229" s="6"/>
      <c r="N229" s="6"/>
      <c r="O229" s="6"/>
      <c r="P229" s="6"/>
      <c r="Q229" s="6"/>
      <c r="R229" s="6"/>
      <c r="S229" s="6"/>
      <c r="T229" s="6"/>
    </row>
    <row r="230" spans="1:20" s="12" customFormat="1" x14ac:dyDescent="0.25">
      <c r="A230" s="6"/>
      <c r="B230" s="6"/>
      <c r="C230" s="6"/>
      <c r="D230" s="6"/>
      <c r="E230" s="6"/>
      <c r="F230" s="6"/>
      <c r="G230" s="6"/>
      <c r="H230" s="6"/>
      <c r="I230" s="6"/>
      <c r="J230" s="6"/>
      <c r="K230" s="6"/>
      <c r="L230" s="6"/>
      <c r="M230" s="6"/>
      <c r="N230" s="6"/>
      <c r="O230" s="6"/>
      <c r="P230" s="6"/>
      <c r="Q230" s="6"/>
      <c r="R230" s="6"/>
      <c r="S230" s="6"/>
      <c r="T230" s="6"/>
    </row>
    <row r="231" spans="1:20" s="12" customFormat="1" x14ac:dyDescent="0.25">
      <c r="A231" s="6"/>
      <c r="B231" s="6"/>
      <c r="C231" s="6"/>
      <c r="D231" s="6"/>
      <c r="E231" s="6"/>
      <c r="F231" s="6"/>
      <c r="G231" s="6"/>
      <c r="H231" s="6"/>
      <c r="I231" s="6"/>
      <c r="J231" s="6"/>
      <c r="K231" s="6"/>
      <c r="L231" s="6"/>
      <c r="M231" s="6"/>
      <c r="N231" s="6"/>
      <c r="O231" s="6"/>
      <c r="P231" s="6"/>
      <c r="Q231" s="6"/>
      <c r="R231" s="6"/>
      <c r="S231" s="6"/>
      <c r="T231" s="6"/>
    </row>
    <row r="232" spans="1:20" s="12" customFormat="1" x14ac:dyDescent="0.25">
      <c r="A232" s="6"/>
      <c r="B232" s="6"/>
      <c r="C232" s="6"/>
      <c r="D232" s="6"/>
      <c r="E232" s="6"/>
      <c r="F232" s="6"/>
      <c r="G232" s="6"/>
      <c r="H232" s="6"/>
      <c r="I232" s="6"/>
      <c r="J232" s="6"/>
      <c r="K232" s="6"/>
      <c r="L232" s="6"/>
      <c r="M232" s="6"/>
      <c r="N232" s="6"/>
      <c r="O232" s="6"/>
      <c r="P232" s="6"/>
      <c r="Q232" s="6"/>
      <c r="R232" s="6"/>
      <c r="S232" s="6"/>
      <c r="T232" s="6"/>
    </row>
    <row r="233" spans="1:20" s="12" customFormat="1" x14ac:dyDescent="0.25">
      <c r="A233" s="6"/>
      <c r="B233" s="6"/>
      <c r="C233" s="6"/>
      <c r="D233" s="6"/>
      <c r="E233" s="6"/>
      <c r="F233" s="6"/>
      <c r="G233" s="6"/>
      <c r="H233" s="6"/>
      <c r="I233" s="6"/>
      <c r="J233" s="6"/>
      <c r="K233" s="6"/>
      <c r="L233" s="6"/>
      <c r="M233" s="6"/>
      <c r="N233" s="6"/>
      <c r="O233" s="6"/>
      <c r="P233" s="6"/>
      <c r="Q233" s="6"/>
      <c r="R233" s="6"/>
      <c r="S233" s="6"/>
      <c r="T233" s="6"/>
    </row>
    <row r="234" spans="1:20" s="12" customFormat="1" x14ac:dyDescent="0.25">
      <c r="A234" s="6"/>
      <c r="B234" s="6"/>
      <c r="C234" s="6"/>
      <c r="D234" s="6"/>
      <c r="E234" s="6"/>
      <c r="F234" s="6"/>
      <c r="G234" s="6"/>
      <c r="H234" s="6"/>
      <c r="I234" s="6"/>
      <c r="J234" s="6"/>
      <c r="K234" s="6"/>
      <c r="L234" s="6"/>
      <c r="M234" s="6"/>
      <c r="N234" s="6"/>
      <c r="O234" s="6"/>
      <c r="P234" s="6"/>
      <c r="Q234" s="6"/>
      <c r="R234" s="6"/>
      <c r="S234" s="6"/>
      <c r="T234" s="6"/>
    </row>
    <row r="235" spans="1:20" s="12" customFormat="1" x14ac:dyDescent="0.25">
      <c r="A235" s="6"/>
      <c r="B235" s="6"/>
      <c r="C235" s="6"/>
      <c r="D235" s="6"/>
      <c r="E235" s="6"/>
      <c r="F235" s="6"/>
      <c r="G235" s="6"/>
      <c r="H235" s="6"/>
      <c r="I235" s="6"/>
      <c r="J235" s="6"/>
      <c r="K235" s="6"/>
      <c r="L235" s="6"/>
      <c r="M235" s="6"/>
      <c r="N235" s="6"/>
      <c r="O235" s="6"/>
      <c r="P235" s="6"/>
      <c r="Q235" s="6"/>
      <c r="R235" s="6"/>
      <c r="S235" s="6"/>
      <c r="T235" s="6"/>
    </row>
    <row r="236" spans="1:20" s="12" customFormat="1" x14ac:dyDescent="0.25">
      <c r="A236" s="6"/>
      <c r="B236" s="6"/>
      <c r="C236" s="6"/>
      <c r="D236" s="6"/>
      <c r="E236" s="6"/>
      <c r="F236" s="6"/>
      <c r="G236" s="6"/>
      <c r="H236" s="6"/>
      <c r="I236" s="6"/>
      <c r="J236" s="6"/>
      <c r="K236" s="6"/>
      <c r="L236" s="6"/>
      <c r="M236" s="6"/>
      <c r="N236" s="6"/>
      <c r="O236" s="6"/>
      <c r="P236" s="6"/>
      <c r="Q236" s="6"/>
      <c r="R236" s="6"/>
      <c r="S236" s="6"/>
      <c r="T236" s="6"/>
    </row>
    <row r="237" spans="1:20" s="12" customFormat="1" x14ac:dyDescent="0.25">
      <c r="A237" s="6"/>
      <c r="B237" s="6"/>
      <c r="C237" s="6"/>
      <c r="D237" s="6"/>
      <c r="E237" s="6"/>
      <c r="F237" s="6"/>
      <c r="G237" s="6"/>
      <c r="H237" s="6"/>
      <c r="I237" s="6"/>
      <c r="J237" s="6"/>
      <c r="K237" s="6"/>
      <c r="L237" s="6"/>
      <c r="M237" s="6"/>
      <c r="N237" s="6"/>
      <c r="O237" s="6"/>
      <c r="P237" s="6"/>
      <c r="Q237" s="6"/>
      <c r="R237" s="6"/>
      <c r="S237" s="6"/>
      <c r="T237" s="6"/>
    </row>
    <row r="238" spans="1:20" s="12" customFormat="1" x14ac:dyDescent="0.25">
      <c r="A238" s="6"/>
      <c r="B238" s="6"/>
      <c r="C238" s="6"/>
      <c r="D238" s="6"/>
      <c r="E238" s="6"/>
      <c r="F238" s="6"/>
      <c r="G238" s="6"/>
      <c r="H238" s="6"/>
      <c r="I238" s="6"/>
      <c r="J238" s="6"/>
      <c r="K238" s="6"/>
      <c r="L238" s="6"/>
      <c r="M238" s="6"/>
      <c r="N238" s="6"/>
      <c r="O238" s="6"/>
      <c r="P238" s="6"/>
      <c r="Q238" s="6"/>
      <c r="R238" s="6"/>
      <c r="S238" s="6"/>
      <c r="T238" s="6"/>
    </row>
    <row r="239" spans="1:20" s="12" customFormat="1" x14ac:dyDescent="0.25">
      <c r="A239" s="6"/>
      <c r="B239" s="6"/>
      <c r="C239" s="6"/>
      <c r="D239" s="6"/>
      <c r="E239" s="6"/>
      <c r="F239" s="6"/>
      <c r="G239" s="6"/>
      <c r="H239" s="6"/>
      <c r="I239" s="6"/>
      <c r="J239" s="6"/>
      <c r="K239" s="6"/>
      <c r="L239" s="6"/>
      <c r="M239" s="6"/>
      <c r="N239" s="6"/>
      <c r="O239" s="6"/>
      <c r="P239" s="6"/>
      <c r="Q239" s="6"/>
      <c r="R239" s="6"/>
      <c r="S239" s="6"/>
      <c r="T239" s="6"/>
    </row>
    <row r="240" spans="1:20" s="12" customFormat="1" x14ac:dyDescent="0.25">
      <c r="A240" s="6"/>
      <c r="B240" s="6"/>
      <c r="C240" s="6"/>
      <c r="D240" s="6"/>
      <c r="E240" s="6"/>
      <c r="F240" s="6"/>
      <c r="G240" s="6"/>
      <c r="H240" s="6"/>
      <c r="I240" s="6"/>
      <c r="J240" s="6"/>
      <c r="K240" s="6"/>
      <c r="L240" s="6"/>
      <c r="M240" s="6"/>
      <c r="N240" s="6"/>
      <c r="O240" s="6"/>
      <c r="P240" s="6"/>
      <c r="Q240" s="6"/>
      <c r="R240" s="6"/>
      <c r="S240" s="6"/>
      <c r="T240" s="6"/>
    </row>
    <row r="241" spans="1:20" s="12" customFormat="1" x14ac:dyDescent="0.25">
      <c r="A241" s="6"/>
      <c r="B241" s="6"/>
      <c r="C241" s="6"/>
      <c r="D241" s="6"/>
      <c r="E241" s="6"/>
      <c r="F241" s="6"/>
      <c r="G241" s="6"/>
      <c r="H241" s="6"/>
      <c r="I241" s="6"/>
      <c r="J241" s="6"/>
      <c r="K241" s="6"/>
      <c r="L241" s="6"/>
      <c r="M241" s="6"/>
      <c r="N241" s="6"/>
      <c r="O241" s="6"/>
      <c r="P241" s="6"/>
      <c r="Q241" s="6"/>
      <c r="R241" s="6"/>
      <c r="S241" s="6"/>
      <c r="T241" s="6"/>
    </row>
    <row r="242" spans="1:20" s="12" customFormat="1" x14ac:dyDescent="0.25">
      <c r="A242" s="6"/>
      <c r="B242" s="6"/>
      <c r="C242" s="6"/>
      <c r="D242" s="6"/>
      <c r="E242" s="6"/>
      <c r="F242" s="6"/>
      <c r="G242" s="6"/>
      <c r="H242" s="6"/>
      <c r="I242" s="6"/>
      <c r="J242" s="6"/>
      <c r="K242" s="6"/>
      <c r="L242" s="6"/>
      <c r="M242" s="6"/>
      <c r="N242" s="6"/>
      <c r="O242" s="6"/>
      <c r="P242" s="6"/>
      <c r="Q242" s="6"/>
      <c r="R242" s="6"/>
      <c r="S242" s="6"/>
      <c r="T242" s="6"/>
    </row>
    <row r="243" spans="1:20" s="12" customFormat="1" x14ac:dyDescent="0.25">
      <c r="A243" s="6"/>
      <c r="B243" s="6"/>
      <c r="C243" s="6"/>
      <c r="D243" s="6"/>
      <c r="E243" s="6"/>
      <c r="F243" s="6"/>
      <c r="G243" s="6"/>
      <c r="H243" s="6"/>
      <c r="I243" s="6"/>
      <c r="J243" s="6"/>
      <c r="K243" s="6"/>
      <c r="L243" s="6"/>
      <c r="M243" s="6"/>
      <c r="N243" s="6"/>
      <c r="O243" s="6"/>
      <c r="P243" s="6"/>
      <c r="Q243" s="6"/>
      <c r="R243" s="6"/>
      <c r="S243" s="6"/>
      <c r="T243" s="6"/>
    </row>
    <row r="244" spans="1:20" s="12" customFormat="1" x14ac:dyDescent="0.25">
      <c r="A244" s="6"/>
      <c r="B244" s="6"/>
      <c r="C244" s="6"/>
      <c r="D244" s="6"/>
      <c r="E244" s="6"/>
      <c r="F244" s="6"/>
      <c r="G244" s="6"/>
      <c r="H244" s="6"/>
      <c r="I244" s="6"/>
      <c r="J244" s="6"/>
      <c r="K244" s="6"/>
      <c r="L244" s="6"/>
      <c r="M244" s="6"/>
      <c r="N244" s="6"/>
      <c r="O244" s="6"/>
      <c r="P244" s="6"/>
      <c r="Q244" s="6"/>
      <c r="R244" s="6"/>
      <c r="S244" s="6"/>
      <c r="T244" s="6"/>
    </row>
    <row r="245" spans="1:20" s="12" customFormat="1" x14ac:dyDescent="0.25">
      <c r="A245" s="6"/>
      <c r="B245" s="6"/>
      <c r="C245" s="6"/>
      <c r="D245" s="6"/>
      <c r="E245" s="6"/>
      <c r="F245" s="6"/>
      <c r="G245" s="6"/>
      <c r="H245" s="6"/>
      <c r="I245" s="6"/>
      <c r="J245" s="6"/>
      <c r="K245" s="6"/>
      <c r="L245" s="6"/>
      <c r="M245" s="6"/>
      <c r="N245" s="6"/>
      <c r="O245" s="6"/>
      <c r="P245" s="6"/>
      <c r="Q245" s="6"/>
      <c r="R245" s="6"/>
      <c r="S245" s="6"/>
      <c r="T245" s="6"/>
    </row>
    <row r="246" spans="1:20" s="12" customFormat="1" x14ac:dyDescent="0.25">
      <c r="A246" s="6"/>
      <c r="B246" s="6"/>
      <c r="C246" s="6"/>
      <c r="D246" s="6"/>
      <c r="E246" s="6"/>
      <c r="F246" s="6"/>
      <c r="G246" s="6"/>
      <c r="H246" s="6"/>
      <c r="I246" s="6"/>
      <c r="J246" s="6"/>
      <c r="K246" s="6"/>
      <c r="L246" s="6"/>
      <c r="M246" s="6"/>
      <c r="N246" s="6"/>
      <c r="O246" s="6"/>
      <c r="P246" s="6"/>
      <c r="Q246" s="6"/>
      <c r="R246" s="6"/>
      <c r="S246" s="6"/>
      <c r="T246" s="6"/>
    </row>
    <row r="247" spans="1:20" s="12" customFormat="1" x14ac:dyDescent="0.25">
      <c r="A247" s="6"/>
      <c r="B247" s="6"/>
      <c r="C247" s="6"/>
      <c r="D247" s="6"/>
      <c r="E247" s="6"/>
      <c r="F247" s="6"/>
      <c r="G247" s="6"/>
      <c r="H247" s="6"/>
      <c r="I247" s="6"/>
      <c r="J247" s="6"/>
      <c r="K247" s="6"/>
      <c r="L247" s="6"/>
      <c r="M247" s="6"/>
      <c r="N247" s="6"/>
      <c r="O247" s="6"/>
      <c r="P247" s="6"/>
      <c r="Q247" s="6"/>
      <c r="R247" s="6"/>
      <c r="S247" s="6"/>
      <c r="T247" s="6"/>
    </row>
    <row r="248" spans="1:20" s="12" customFormat="1" x14ac:dyDescent="0.25">
      <c r="A248" s="6"/>
      <c r="B248" s="6"/>
      <c r="C248" s="6"/>
      <c r="D248" s="6"/>
      <c r="E248" s="6"/>
      <c r="F248" s="6"/>
      <c r="G248" s="6"/>
      <c r="H248" s="6"/>
      <c r="I248" s="6"/>
      <c r="J248" s="6"/>
      <c r="K248" s="6"/>
      <c r="L248" s="6"/>
      <c r="M248" s="6"/>
      <c r="N248" s="6"/>
      <c r="O248" s="6"/>
      <c r="P248" s="6"/>
      <c r="Q248" s="6"/>
      <c r="R248" s="6"/>
      <c r="S248" s="6"/>
      <c r="T248" s="6"/>
    </row>
    <row r="249" spans="1:20" s="12" customFormat="1" x14ac:dyDescent="0.25">
      <c r="A249" s="6"/>
      <c r="B249" s="6"/>
      <c r="C249" s="6"/>
      <c r="D249" s="6"/>
      <c r="E249" s="6"/>
      <c r="F249" s="6"/>
      <c r="G249" s="6"/>
      <c r="H249" s="6"/>
      <c r="I249" s="6"/>
      <c r="J249" s="6"/>
      <c r="K249" s="6"/>
      <c r="L249" s="6"/>
      <c r="M249" s="6"/>
      <c r="N249" s="6"/>
      <c r="O249" s="6"/>
      <c r="P249" s="6"/>
      <c r="Q249" s="6"/>
      <c r="R249" s="6"/>
      <c r="S249" s="6"/>
      <c r="T249" s="6"/>
    </row>
    <row r="250" spans="1:20" s="12" customFormat="1" x14ac:dyDescent="0.25">
      <c r="A250" s="6"/>
      <c r="B250" s="6"/>
      <c r="C250" s="6"/>
      <c r="D250" s="6"/>
      <c r="E250" s="6"/>
      <c r="F250" s="6"/>
      <c r="G250" s="6"/>
      <c r="H250" s="6"/>
      <c r="I250" s="6"/>
      <c r="J250" s="6"/>
      <c r="K250" s="6"/>
      <c r="L250" s="6"/>
      <c r="M250" s="6"/>
      <c r="N250" s="6"/>
      <c r="O250" s="6"/>
      <c r="P250" s="6"/>
      <c r="Q250" s="6"/>
      <c r="R250" s="6"/>
      <c r="S250" s="6"/>
      <c r="T250" s="6"/>
    </row>
    <row r="251" spans="1:20" s="12" customFormat="1" x14ac:dyDescent="0.25">
      <c r="A251" s="6"/>
      <c r="B251" s="6"/>
      <c r="C251" s="6"/>
      <c r="D251" s="6"/>
      <c r="E251" s="6"/>
      <c r="F251" s="6"/>
      <c r="G251" s="6"/>
      <c r="H251" s="6"/>
      <c r="I251" s="6"/>
      <c r="J251" s="6"/>
      <c r="K251" s="6"/>
      <c r="L251" s="6"/>
      <c r="M251" s="6"/>
      <c r="N251" s="6"/>
      <c r="O251" s="6"/>
      <c r="P251" s="6"/>
      <c r="Q251" s="6"/>
      <c r="R251" s="6"/>
      <c r="S251" s="6"/>
      <c r="T251" s="6"/>
    </row>
    <row r="252" spans="1:20" s="12" customFormat="1" x14ac:dyDescent="0.25">
      <c r="A252" s="6"/>
      <c r="B252" s="6"/>
      <c r="C252" s="6"/>
      <c r="D252" s="6"/>
      <c r="E252" s="6"/>
      <c r="F252" s="6"/>
      <c r="G252" s="6"/>
      <c r="H252" s="6"/>
      <c r="I252" s="6"/>
      <c r="J252" s="6"/>
      <c r="K252" s="6"/>
      <c r="L252" s="6"/>
      <c r="M252" s="6"/>
      <c r="N252" s="6"/>
      <c r="O252" s="6"/>
      <c r="P252" s="6"/>
      <c r="Q252" s="6"/>
      <c r="R252" s="6"/>
      <c r="S252" s="6"/>
      <c r="T252" s="6"/>
    </row>
    <row r="253" spans="1:20" s="12" customFormat="1" x14ac:dyDescent="0.25">
      <c r="A253" s="6"/>
      <c r="B253" s="6"/>
      <c r="C253" s="6"/>
      <c r="D253" s="6"/>
      <c r="E253" s="6"/>
      <c r="F253" s="6"/>
      <c r="G253" s="6"/>
      <c r="H253" s="6"/>
      <c r="I253" s="6"/>
      <c r="J253" s="6"/>
      <c r="K253" s="6"/>
      <c r="L253" s="6"/>
      <c r="M253" s="6"/>
      <c r="N253" s="6"/>
      <c r="O253" s="6"/>
      <c r="P253" s="6"/>
      <c r="Q253" s="6"/>
      <c r="R253" s="6"/>
      <c r="S253" s="6"/>
      <c r="T253" s="6"/>
    </row>
    <row r="254" spans="1:20" s="12" customFormat="1" x14ac:dyDescent="0.25">
      <c r="A254" s="6"/>
      <c r="B254" s="6"/>
      <c r="C254" s="6"/>
      <c r="D254" s="6"/>
      <c r="E254" s="6"/>
      <c r="F254" s="6"/>
      <c r="G254" s="6"/>
      <c r="H254" s="6"/>
      <c r="I254" s="6"/>
      <c r="J254" s="6"/>
      <c r="K254" s="6"/>
      <c r="L254" s="6"/>
      <c r="M254" s="6"/>
      <c r="N254" s="6"/>
      <c r="O254" s="6"/>
      <c r="P254" s="6"/>
      <c r="Q254" s="6"/>
      <c r="R254" s="6"/>
      <c r="S254" s="6"/>
      <c r="T254" s="6"/>
    </row>
    <row r="255" spans="1:20" s="12" customFormat="1" x14ac:dyDescent="0.25">
      <c r="A255" s="6"/>
      <c r="B255" s="6"/>
      <c r="C255" s="6"/>
      <c r="D255" s="6"/>
      <c r="E255" s="6"/>
      <c r="F255" s="6"/>
      <c r="G255" s="6"/>
      <c r="H255" s="6"/>
      <c r="I255" s="6"/>
      <c r="J255" s="6"/>
      <c r="K255" s="6"/>
      <c r="L255" s="6"/>
      <c r="M255" s="6"/>
      <c r="N255" s="6"/>
      <c r="O255" s="6"/>
      <c r="P255" s="6"/>
      <c r="Q255" s="6"/>
      <c r="R255" s="6"/>
      <c r="S255" s="6"/>
      <c r="T255" s="6"/>
    </row>
    <row r="256" spans="1:20" s="12" customFormat="1" x14ac:dyDescent="0.25">
      <c r="A256" s="6"/>
      <c r="B256" s="6"/>
      <c r="C256" s="6"/>
      <c r="D256" s="6"/>
      <c r="E256" s="6"/>
      <c r="F256" s="6"/>
      <c r="G256" s="6"/>
      <c r="H256" s="6"/>
      <c r="I256" s="6"/>
      <c r="J256" s="6"/>
      <c r="K256" s="6"/>
      <c r="L256" s="6"/>
      <c r="M256" s="6"/>
      <c r="N256" s="6"/>
      <c r="O256" s="6"/>
      <c r="P256" s="6"/>
      <c r="Q256" s="6"/>
      <c r="R256" s="6"/>
      <c r="S256" s="6"/>
      <c r="T256" s="6"/>
    </row>
    <row r="257" spans="1:20" s="12" customFormat="1" x14ac:dyDescent="0.25">
      <c r="A257" s="6"/>
      <c r="B257" s="6"/>
      <c r="C257" s="6"/>
      <c r="D257" s="6"/>
      <c r="E257" s="6"/>
      <c r="F257" s="6"/>
      <c r="G257" s="6"/>
      <c r="H257" s="6"/>
      <c r="I257" s="6"/>
      <c r="J257" s="6"/>
      <c r="K257" s="6"/>
      <c r="L257" s="6"/>
      <c r="M257" s="6"/>
      <c r="N257" s="6"/>
      <c r="O257" s="6"/>
      <c r="P257" s="6"/>
      <c r="Q257" s="6"/>
      <c r="R257" s="6"/>
      <c r="S257" s="6"/>
      <c r="T257" s="6"/>
    </row>
    <row r="258" spans="1:20" s="12" customFormat="1" x14ac:dyDescent="0.25">
      <c r="A258" s="6"/>
      <c r="B258" s="6"/>
      <c r="C258" s="6"/>
      <c r="D258" s="6"/>
      <c r="E258" s="6"/>
      <c r="F258" s="6"/>
      <c r="G258" s="6"/>
      <c r="H258" s="6"/>
      <c r="I258" s="6"/>
      <c r="J258" s="6"/>
      <c r="K258" s="6"/>
      <c r="L258" s="6"/>
      <c r="M258" s="6"/>
      <c r="N258" s="6"/>
      <c r="O258" s="6"/>
      <c r="P258" s="6"/>
      <c r="Q258" s="6"/>
      <c r="R258" s="6"/>
      <c r="S258" s="6"/>
      <c r="T258" s="6"/>
    </row>
    <row r="259" spans="1:20" s="12" customFormat="1" x14ac:dyDescent="0.25">
      <c r="A259" s="6"/>
      <c r="B259" s="6"/>
      <c r="C259" s="6"/>
      <c r="D259" s="6"/>
      <c r="E259" s="6"/>
      <c r="F259" s="6"/>
      <c r="G259" s="6"/>
      <c r="H259" s="6"/>
      <c r="I259" s="6"/>
      <c r="J259" s="6"/>
      <c r="K259" s="6"/>
      <c r="L259" s="6"/>
      <c r="M259" s="6"/>
      <c r="N259" s="6"/>
      <c r="O259" s="6"/>
      <c r="P259" s="6"/>
      <c r="Q259" s="6"/>
      <c r="R259" s="6"/>
      <c r="S259" s="6"/>
      <c r="T259" s="6"/>
    </row>
    <row r="260" spans="1:20" s="12" customFormat="1" x14ac:dyDescent="0.25">
      <c r="A260" s="6"/>
      <c r="B260" s="6"/>
      <c r="C260" s="6"/>
      <c r="D260" s="6"/>
      <c r="E260" s="6"/>
      <c r="F260" s="6"/>
      <c r="G260" s="6"/>
      <c r="H260" s="6"/>
      <c r="I260" s="6"/>
      <c r="J260" s="6"/>
      <c r="K260" s="6"/>
      <c r="L260" s="6"/>
      <c r="M260" s="6"/>
      <c r="N260" s="6"/>
      <c r="O260" s="6"/>
      <c r="P260" s="6"/>
      <c r="Q260" s="6"/>
      <c r="R260" s="6"/>
      <c r="S260" s="6"/>
      <c r="T260" s="6"/>
    </row>
    <row r="261" spans="1:20" s="12" customFormat="1" x14ac:dyDescent="0.25">
      <c r="A261" s="6"/>
      <c r="B261" s="6"/>
      <c r="C261" s="6"/>
      <c r="D261" s="6"/>
      <c r="E261" s="6"/>
      <c r="F261" s="6"/>
      <c r="G261" s="6"/>
      <c r="H261" s="6"/>
      <c r="I261" s="6"/>
      <c r="J261" s="6"/>
      <c r="K261" s="6"/>
      <c r="L261" s="6"/>
      <c r="M261" s="6"/>
      <c r="N261" s="6"/>
      <c r="O261" s="6"/>
      <c r="P261" s="6"/>
      <c r="Q261" s="6"/>
      <c r="R261" s="6"/>
      <c r="S261" s="6"/>
      <c r="T261" s="6"/>
    </row>
    <row r="262" spans="1:20" s="12" customFormat="1" x14ac:dyDescent="0.25">
      <c r="A262" s="6"/>
      <c r="B262" s="6"/>
      <c r="C262" s="6"/>
      <c r="D262" s="6"/>
      <c r="E262" s="6"/>
      <c r="F262" s="6"/>
      <c r="G262" s="6"/>
      <c r="H262" s="6"/>
      <c r="I262" s="6"/>
      <c r="J262" s="6"/>
      <c r="K262" s="6"/>
      <c r="L262" s="6"/>
      <c r="M262" s="6"/>
      <c r="N262" s="6"/>
      <c r="O262" s="6"/>
      <c r="P262" s="6"/>
      <c r="Q262" s="6"/>
      <c r="R262" s="6"/>
      <c r="S262" s="6"/>
      <c r="T262" s="6"/>
    </row>
    <row r="263" spans="1:20" s="12" customFormat="1" x14ac:dyDescent="0.25">
      <c r="A263" s="6"/>
      <c r="B263" s="6"/>
      <c r="C263" s="6"/>
      <c r="D263" s="6"/>
      <c r="E263" s="6"/>
      <c r="F263" s="6"/>
      <c r="G263" s="6"/>
      <c r="H263" s="6"/>
      <c r="I263" s="6"/>
      <c r="J263" s="6"/>
      <c r="K263" s="6"/>
      <c r="L263" s="6"/>
      <c r="M263" s="6"/>
      <c r="N263" s="6"/>
      <c r="O263" s="6"/>
      <c r="P263" s="6"/>
      <c r="Q263" s="6"/>
      <c r="R263" s="6"/>
      <c r="S263" s="6"/>
      <c r="T263" s="6"/>
    </row>
    <row r="264" spans="1:20" s="12" customFormat="1" x14ac:dyDescent="0.25">
      <c r="A264" s="6"/>
      <c r="B264" s="6"/>
      <c r="C264" s="6"/>
      <c r="D264" s="6"/>
      <c r="E264" s="6"/>
      <c r="F264" s="6"/>
      <c r="G264" s="6"/>
      <c r="H264" s="6"/>
      <c r="I264" s="6"/>
      <c r="J264" s="6"/>
      <c r="K264" s="6"/>
      <c r="L264" s="6"/>
      <c r="M264" s="6"/>
      <c r="N264" s="6"/>
      <c r="O264" s="6"/>
      <c r="P264" s="6"/>
      <c r="Q264" s="6"/>
      <c r="R264" s="6"/>
      <c r="S264" s="6"/>
      <c r="T264" s="6"/>
    </row>
    <row r="265" spans="1:20" s="12" customFormat="1" x14ac:dyDescent="0.25">
      <c r="A265" s="6"/>
      <c r="B265" s="6"/>
      <c r="C265" s="6"/>
      <c r="D265" s="6"/>
      <c r="E265" s="6"/>
      <c r="F265" s="6"/>
      <c r="G265" s="6"/>
      <c r="H265" s="6"/>
      <c r="I265" s="6"/>
      <c r="J265" s="6"/>
      <c r="K265" s="6"/>
      <c r="L265" s="6"/>
      <c r="M265" s="6"/>
      <c r="N265" s="6"/>
      <c r="O265" s="6"/>
      <c r="P265" s="6"/>
      <c r="Q265" s="6"/>
      <c r="R265" s="6"/>
      <c r="S265" s="6"/>
      <c r="T265" s="6"/>
    </row>
    <row r="266" spans="1:20" s="12" customFormat="1" x14ac:dyDescent="0.25">
      <c r="A266" s="6"/>
      <c r="B266" s="6"/>
      <c r="C266" s="6"/>
      <c r="D266" s="6"/>
      <c r="E266" s="6"/>
      <c r="F266" s="6"/>
      <c r="G266" s="6"/>
      <c r="H266" s="6"/>
      <c r="I266" s="6"/>
      <c r="J266" s="6"/>
      <c r="K266" s="6"/>
      <c r="L266" s="6"/>
      <c r="M266" s="6"/>
      <c r="N266" s="6"/>
      <c r="O266" s="6"/>
      <c r="P266" s="6"/>
      <c r="Q266" s="6"/>
      <c r="R266" s="6"/>
      <c r="S266" s="6"/>
      <c r="T266" s="6"/>
    </row>
    <row r="267" spans="1:20" s="12" customFormat="1" x14ac:dyDescent="0.25">
      <c r="A267" s="6"/>
      <c r="B267" s="6"/>
      <c r="C267" s="6"/>
      <c r="D267" s="6"/>
      <c r="E267" s="6"/>
      <c r="F267" s="6"/>
      <c r="G267" s="6"/>
      <c r="H267" s="6"/>
      <c r="I267" s="6"/>
      <c r="J267" s="6"/>
      <c r="K267" s="6"/>
      <c r="L267" s="6"/>
      <c r="M267" s="6"/>
      <c r="N267" s="6"/>
      <c r="O267" s="6"/>
      <c r="P267" s="6"/>
      <c r="Q267" s="6"/>
      <c r="R267" s="6"/>
      <c r="S267" s="6"/>
      <c r="T267" s="6"/>
    </row>
    <row r="268" spans="1:20" s="12" customFormat="1" x14ac:dyDescent="0.25">
      <c r="A268" s="6"/>
      <c r="B268" s="6"/>
      <c r="C268" s="6"/>
      <c r="D268" s="6"/>
      <c r="E268" s="6"/>
      <c r="F268" s="6"/>
      <c r="G268" s="6"/>
      <c r="H268" s="6"/>
      <c r="I268" s="6"/>
      <c r="J268" s="6"/>
      <c r="K268" s="6"/>
      <c r="L268" s="6"/>
      <c r="M268" s="6"/>
      <c r="N268" s="6"/>
      <c r="O268" s="6"/>
      <c r="P268" s="6"/>
      <c r="Q268" s="6"/>
      <c r="R268" s="6"/>
      <c r="S268" s="6"/>
      <c r="T268" s="6"/>
    </row>
    <row r="269" spans="1:20" s="12" customFormat="1" x14ac:dyDescent="0.25">
      <c r="A269" s="6"/>
      <c r="B269" s="6"/>
      <c r="C269" s="6"/>
      <c r="D269" s="6"/>
      <c r="E269" s="6"/>
      <c r="F269" s="6"/>
      <c r="G269" s="6"/>
      <c r="H269" s="6"/>
      <c r="I269" s="6"/>
      <c r="J269" s="6"/>
      <c r="K269" s="6"/>
      <c r="L269" s="6"/>
      <c r="M269" s="6"/>
      <c r="N269" s="6"/>
      <c r="O269" s="6"/>
      <c r="P269" s="6"/>
      <c r="Q269" s="6"/>
      <c r="R269" s="6"/>
      <c r="S269" s="6"/>
      <c r="T269" s="6"/>
    </row>
    <row r="270" spans="1:20" s="12" customFormat="1" x14ac:dyDescent="0.25">
      <c r="A270" s="6"/>
      <c r="B270" s="6"/>
      <c r="C270" s="6"/>
      <c r="D270" s="6"/>
      <c r="E270" s="6"/>
      <c r="F270" s="6"/>
      <c r="G270" s="6"/>
      <c r="H270" s="6"/>
      <c r="I270" s="6"/>
      <c r="J270" s="6"/>
      <c r="K270" s="6"/>
      <c r="L270" s="6"/>
      <c r="M270" s="6"/>
      <c r="N270" s="6"/>
      <c r="O270" s="6"/>
      <c r="P270" s="6"/>
      <c r="Q270" s="6"/>
      <c r="R270" s="6"/>
      <c r="S270" s="6"/>
      <c r="T270" s="6"/>
    </row>
    <row r="271" spans="1:20" s="12" customFormat="1" x14ac:dyDescent="0.25">
      <c r="A271" s="6"/>
      <c r="B271" s="6"/>
      <c r="C271" s="6"/>
      <c r="D271" s="6"/>
      <c r="E271" s="6"/>
      <c r="F271" s="6"/>
      <c r="G271" s="6"/>
      <c r="H271" s="6"/>
      <c r="I271" s="6"/>
      <c r="J271" s="6"/>
      <c r="K271" s="6"/>
      <c r="L271" s="6"/>
      <c r="M271" s="6"/>
      <c r="N271" s="6"/>
      <c r="O271" s="6"/>
      <c r="P271" s="6"/>
      <c r="Q271" s="6"/>
      <c r="R271" s="6"/>
      <c r="S271" s="6"/>
      <c r="T271" s="6"/>
    </row>
    <row r="272" spans="1:20" s="12" customFormat="1" x14ac:dyDescent="0.25">
      <c r="A272" s="6"/>
      <c r="B272" s="6"/>
      <c r="C272" s="6"/>
      <c r="D272" s="6"/>
      <c r="E272" s="6"/>
      <c r="F272" s="6"/>
      <c r="G272" s="6"/>
      <c r="H272" s="6"/>
      <c r="I272" s="6"/>
      <c r="J272" s="6"/>
      <c r="K272" s="6"/>
      <c r="L272" s="6"/>
      <c r="M272" s="6"/>
      <c r="N272" s="6"/>
      <c r="O272" s="6"/>
      <c r="P272" s="6"/>
      <c r="Q272" s="6"/>
      <c r="R272" s="6"/>
      <c r="S272" s="6"/>
      <c r="T272" s="6"/>
    </row>
    <row r="273" spans="1:20" s="12" customFormat="1" x14ac:dyDescent="0.25">
      <c r="A273" s="6"/>
      <c r="B273" s="6"/>
      <c r="C273" s="6"/>
      <c r="D273" s="6"/>
      <c r="E273" s="6"/>
      <c r="F273" s="6"/>
      <c r="G273" s="6"/>
      <c r="H273" s="6"/>
      <c r="I273" s="6"/>
      <c r="J273" s="6"/>
      <c r="K273" s="6"/>
      <c r="L273" s="6"/>
      <c r="M273" s="6"/>
      <c r="N273" s="6"/>
      <c r="O273" s="6"/>
      <c r="P273" s="6"/>
      <c r="Q273" s="6"/>
      <c r="R273" s="6"/>
      <c r="S273" s="6"/>
      <c r="T273" s="6"/>
    </row>
    <row r="274" spans="1:20" s="12" customFormat="1" x14ac:dyDescent="0.25">
      <c r="A274" s="6"/>
      <c r="B274" s="6"/>
      <c r="C274" s="6"/>
      <c r="D274" s="6"/>
      <c r="E274" s="6"/>
      <c r="F274" s="6"/>
      <c r="G274" s="6"/>
      <c r="H274" s="6"/>
      <c r="I274" s="6"/>
      <c r="J274" s="6"/>
      <c r="K274" s="6"/>
      <c r="L274" s="6"/>
      <c r="M274" s="6"/>
      <c r="N274" s="6"/>
      <c r="O274" s="6"/>
      <c r="P274" s="6"/>
      <c r="Q274" s="6"/>
      <c r="R274" s="6"/>
      <c r="S274" s="6"/>
      <c r="T274" s="6"/>
    </row>
    <row r="275" spans="1:20" s="12" customFormat="1" x14ac:dyDescent="0.25">
      <c r="A275" s="6"/>
      <c r="B275" s="6"/>
      <c r="C275" s="6"/>
      <c r="D275" s="6"/>
      <c r="E275" s="6"/>
      <c r="F275" s="6"/>
      <c r="G275" s="6"/>
      <c r="H275" s="6"/>
      <c r="I275" s="6"/>
      <c r="J275" s="6"/>
      <c r="K275" s="6"/>
      <c r="L275" s="6"/>
      <c r="M275" s="6"/>
      <c r="N275" s="6"/>
      <c r="O275" s="6"/>
      <c r="P275" s="6"/>
      <c r="Q275" s="6"/>
      <c r="R275" s="6"/>
      <c r="S275" s="6"/>
      <c r="T275" s="6"/>
    </row>
    <row r="276" spans="1:20" s="12" customFormat="1" x14ac:dyDescent="0.25">
      <c r="A276" s="6"/>
      <c r="B276" s="6"/>
      <c r="C276" s="6"/>
      <c r="D276" s="6"/>
      <c r="E276" s="6"/>
      <c r="F276" s="6"/>
      <c r="G276" s="6"/>
      <c r="H276" s="6"/>
      <c r="I276" s="6"/>
      <c r="J276" s="6"/>
      <c r="K276" s="6"/>
      <c r="L276" s="6"/>
      <c r="M276" s="6"/>
      <c r="N276" s="6"/>
      <c r="O276" s="6"/>
      <c r="P276" s="6"/>
      <c r="Q276" s="6"/>
      <c r="R276" s="6"/>
      <c r="S276" s="6"/>
      <c r="T276" s="6"/>
    </row>
    <row r="277" spans="1:20" s="12" customFormat="1" x14ac:dyDescent="0.25">
      <c r="A277" s="6"/>
      <c r="B277" s="6"/>
      <c r="C277" s="6"/>
      <c r="D277" s="6"/>
      <c r="E277" s="6"/>
      <c r="F277" s="6"/>
      <c r="G277" s="6"/>
      <c r="H277" s="6"/>
      <c r="I277" s="6"/>
      <c r="J277" s="6"/>
      <c r="K277" s="6"/>
      <c r="L277" s="6"/>
      <c r="M277" s="6"/>
      <c r="N277" s="6"/>
      <c r="O277" s="6"/>
      <c r="P277" s="6"/>
      <c r="Q277" s="6"/>
      <c r="R277" s="6"/>
      <c r="S277" s="6"/>
      <c r="T277" s="6"/>
    </row>
    <row r="278" spans="1:20" s="12" customFormat="1" x14ac:dyDescent="0.25">
      <c r="A278" s="6"/>
      <c r="B278" s="6"/>
      <c r="C278" s="6"/>
      <c r="D278" s="6"/>
      <c r="E278" s="6"/>
      <c r="F278" s="6"/>
      <c r="G278" s="6"/>
      <c r="H278" s="6"/>
      <c r="I278" s="6"/>
      <c r="J278" s="6"/>
      <c r="K278" s="6"/>
      <c r="L278" s="6"/>
      <c r="M278" s="6"/>
      <c r="N278" s="6"/>
      <c r="O278" s="6"/>
      <c r="P278" s="6"/>
      <c r="Q278" s="6"/>
      <c r="R278" s="6"/>
      <c r="S278" s="6"/>
      <c r="T278" s="6"/>
    </row>
    <row r="279" spans="1:20" s="12" customFormat="1" x14ac:dyDescent="0.25">
      <c r="A279" s="6"/>
      <c r="B279" s="6"/>
      <c r="C279" s="6"/>
      <c r="D279" s="6"/>
      <c r="E279" s="6"/>
      <c r="F279" s="6"/>
      <c r="G279" s="6"/>
      <c r="H279" s="6"/>
      <c r="I279" s="6"/>
      <c r="J279" s="6"/>
      <c r="K279" s="6"/>
      <c r="L279" s="6"/>
      <c r="M279" s="6"/>
      <c r="N279" s="6"/>
      <c r="O279" s="6"/>
      <c r="P279" s="6"/>
      <c r="Q279" s="6"/>
      <c r="R279" s="6"/>
      <c r="S279" s="6"/>
      <c r="T279" s="6"/>
    </row>
    <row r="280" spans="1:20" s="12" customFormat="1" x14ac:dyDescent="0.25">
      <c r="A280" s="6"/>
      <c r="B280" s="6"/>
      <c r="C280" s="6"/>
      <c r="D280" s="6"/>
      <c r="E280" s="6"/>
      <c r="F280" s="6"/>
      <c r="G280" s="6"/>
      <c r="H280" s="6"/>
      <c r="I280" s="6"/>
      <c r="J280" s="6"/>
      <c r="K280" s="6"/>
      <c r="L280" s="6"/>
      <c r="M280" s="6"/>
      <c r="N280" s="6"/>
      <c r="O280" s="6"/>
      <c r="P280" s="6"/>
      <c r="Q280" s="6"/>
      <c r="R280" s="6"/>
      <c r="S280" s="6"/>
      <c r="T280" s="6"/>
    </row>
    <row r="281" spans="1:20" s="12" customFormat="1" x14ac:dyDescent="0.25">
      <c r="A281" s="6"/>
      <c r="B281" s="6"/>
      <c r="C281" s="6"/>
      <c r="D281" s="6"/>
      <c r="E281" s="6"/>
      <c r="F281" s="6"/>
      <c r="G281" s="6"/>
      <c r="H281" s="6"/>
      <c r="I281" s="6"/>
      <c r="J281" s="6"/>
      <c r="K281" s="6"/>
      <c r="L281" s="6"/>
      <c r="M281" s="6"/>
      <c r="N281" s="6"/>
      <c r="O281" s="6"/>
      <c r="P281" s="6"/>
      <c r="Q281" s="6"/>
      <c r="R281" s="6"/>
      <c r="S281" s="6"/>
      <c r="T281" s="6"/>
    </row>
    <row r="282" spans="1:20" s="12" customFormat="1" x14ac:dyDescent="0.25">
      <c r="A282" s="6"/>
      <c r="B282" s="6"/>
      <c r="C282" s="6"/>
      <c r="D282" s="6"/>
      <c r="E282" s="6"/>
      <c r="F282" s="6"/>
      <c r="G282" s="6"/>
      <c r="H282" s="6"/>
      <c r="I282" s="6"/>
      <c r="J282" s="6"/>
      <c r="K282" s="6"/>
      <c r="L282" s="6"/>
      <c r="M282" s="6"/>
      <c r="N282" s="6"/>
      <c r="O282" s="6"/>
      <c r="P282" s="6"/>
      <c r="Q282" s="6"/>
      <c r="R282" s="6"/>
      <c r="S282" s="6"/>
      <c r="T282" s="6"/>
    </row>
    <row r="283" spans="1:20" s="12" customFormat="1" x14ac:dyDescent="0.25">
      <c r="A283" s="6"/>
      <c r="B283" s="6"/>
      <c r="C283" s="6"/>
      <c r="D283" s="6"/>
      <c r="E283" s="6"/>
      <c r="F283" s="6"/>
      <c r="G283" s="6"/>
      <c r="H283" s="6"/>
      <c r="I283" s="6"/>
      <c r="J283" s="6"/>
      <c r="K283" s="6"/>
      <c r="L283" s="6"/>
      <c r="M283" s="6"/>
      <c r="N283" s="6"/>
      <c r="O283" s="6"/>
      <c r="P283" s="6"/>
      <c r="Q283" s="6"/>
      <c r="R283" s="6"/>
      <c r="S283" s="6"/>
      <c r="T283" s="6"/>
    </row>
    <row r="284" spans="1:20" s="12" customFormat="1" x14ac:dyDescent="0.25">
      <c r="A284" s="6"/>
      <c r="B284" s="6"/>
      <c r="C284" s="6"/>
      <c r="D284" s="6"/>
      <c r="E284" s="6"/>
      <c r="F284" s="6"/>
      <c r="G284" s="6"/>
      <c r="H284" s="6"/>
      <c r="I284" s="6"/>
      <c r="J284" s="6"/>
      <c r="K284" s="6"/>
      <c r="L284" s="6"/>
      <c r="M284" s="6"/>
      <c r="N284" s="6"/>
      <c r="O284" s="6"/>
      <c r="P284" s="6"/>
      <c r="Q284" s="6"/>
      <c r="R284" s="6"/>
      <c r="S284" s="6"/>
      <c r="T284" s="6"/>
    </row>
    <row r="285" spans="1:20" s="12" customFormat="1" x14ac:dyDescent="0.25">
      <c r="A285" s="6"/>
      <c r="B285" s="6"/>
      <c r="C285" s="6"/>
      <c r="D285" s="6"/>
      <c r="E285" s="6"/>
      <c r="F285" s="6"/>
      <c r="G285" s="6"/>
      <c r="H285" s="6"/>
      <c r="I285" s="6"/>
      <c r="J285" s="6"/>
      <c r="K285" s="6"/>
      <c r="L285" s="6"/>
      <c r="M285" s="6"/>
      <c r="N285" s="6"/>
      <c r="O285" s="6"/>
      <c r="P285" s="6"/>
      <c r="Q285" s="6"/>
      <c r="R285" s="6"/>
      <c r="S285" s="6"/>
      <c r="T285" s="6"/>
    </row>
    <row r="286" spans="1:20" s="12" customFormat="1" x14ac:dyDescent="0.25">
      <c r="A286" s="6"/>
      <c r="B286" s="6"/>
      <c r="C286" s="6"/>
      <c r="D286" s="6"/>
      <c r="E286" s="6"/>
      <c r="F286" s="6"/>
      <c r="G286" s="6"/>
      <c r="H286" s="6"/>
      <c r="I286" s="6"/>
      <c r="J286" s="6"/>
      <c r="K286" s="6"/>
      <c r="L286" s="6"/>
      <c r="M286" s="6"/>
      <c r="N286" s="6"/>
      <c r="O286" s="6"/>
      <c r="P286" s="6"/>
      <c r="Q286" s="6"/>
      <c r="R286" s="6"/>
      <c r="S286" s="6"/>
      <c r="T286" s="6"/>
    </row>
    <row r="287" spans="1:20" s="12" customFormat="1" x14ac:dyDescent="0.25">
      <c r="A287" s="6"/>
      <c r="B287" s="6"/>
      <c r="C287" s="6"/>
      <c r="D287" s="6"/>
      <c r="E287" s="6"/>
      <c r="F287" s="6"/>
      <c r="G287" s="6"/>
      <c r="H287" s="6"/>
      <c r="I287" s="6"/>
      <c r="J287" s="6"/>
      <c r="K287" s="6"/>
      <c r="L287" s="6"/>
      <c r="M287" s="6"/>
      <c r="N287" s="6"/>
      <c r="O287" s="6"/>
      <c r="P287" s="6"/>
      <c r="Q287" s="6"/>
      <c r="R287" s="6"/>
      <c r="S287" s="6"/>
      <c r="T287" s="6"/>
    </row>
    <row r="288" spans="1:20" s="12" customFormat="1" x14ac:dyDescent="0.25">
      <c r="A288" s="6"/>
      <c r="B288" s="6"/>
      <c r="C288" s="6"/>
      <c r="D288" s="6"/>
      <c r="E288" s="6"/>
      <c r="F288" s="6"/>
      <c r="G288" s="6"/>
      <c r="H288" s="6"/>
      <c r="I288" s="6"/>
      <c r="J288" s="6"/>
      <c r="K288" s="6"/>
      <c r="L288" s="6"/>
      <c r="M288" s="6"/>
      <c r="N288" s="6"/>
      <c r="O288" s="6"/>
      <c r="P288" s="6"/>
      <c r="Q288" s="6"/>
      <c r="R288" s="6"/>
      <c r="S288" s="6"/>
      <c r="T288" s="6"/>
    </row>
    <row r="289" spans="1:20" s="12" customFormat="1" x14ac:dyDescent="0.25">
      <c r="A289" s="6"/>
      <c r="B289" s="6"/>
      <c r="C289" s="6"/>
      <c r="D289" s="6"/>
      <c r="E289" s="6"/>
      <c r="F289" s="6"/>
      <c r="G289" s="6"/>
      <c r="H289" s="6"/>
      <c r="I289" s="6"/>
      <c r="J289" s="6"/>
      <c r="K289" s="6"/>
      <c r="L289" s="6"/>
      <c r="M289" s="6"/>
      <c r="N289" s="6"/>
      <c r="O289" s="6"/>
      <c r="P289" s="6"/>
      <c r="Q289" s="6"/>
      <c r="R289" s="6"/>
      <c r="S289" s="6"/>
      <c r="T289" s="6"/>
    </row>
    <row r="290" spans="1:20" s="12" customFormat="1" x14ac:dyDescent="0.25">
      <c r="A290" s="6"/>
      <c r="B290" s="6"/>
      <c r="C290" s="6"/>
      <c r="D290" s="6"/>
      <c r="E290" s="6"/>
      <c r="F290" s="6"/>
      <c r="G290" s="6"/>
      <c r="H290" s="6"/>
      <c r="I290" s="6"/>
      <c r="J290" s="6"/>
      <c r="K290" s="6"/>
      <c r="L290" s="6"/>
      <c r="M290" s="6"/>
      <c r="N290" s="6"/>
      <c r="O290" s="6"/>
      <c r="P290" s="6"/>
      <c r="Q290" s="6"/>
      <c r="R290" s="6"/>
      <c r="S290" s="6"/>
      <c r="T290" s="6"/>
    </row>
    <row r="291" spans="1:20" s="12" customFormat="1" x14ac:dyDescent="0.25">
      <c r="A291" s="6"/>
      <c r="B291" s="6"/>
      <c r="C291" s="6"/>
      <c r="D291" s="6"/>
      <c r="E291" s="6"/>
      <c r="F291" s="6"/>
      <c r="G291" s="6"/>
      <c r="H291" s="6"/>
      <c r="I291" s="6"/>
      <c r="J291" s="6"/>
      <c r="K291" s="6"/>
      <c r="L291" s="6"/>
      <c r="M291" s="6"/>
      <c r="N291" s="6"/>
      <c r="O291" s="6"/>
      <c r="P291" s="6"/>
      <c r="Q291" s="6"/>
      <c r="R291" s="6"/>
      <c r="S291" s="6"/>
      <c r="T291" s="6"/>
    </row>
    <row r="292" spans="1:20" s="12" customFormat="1" x14ac:dyDescent="0.25">
      <c r="A292" s="6"/>
      <c r="B292" s="6"/>
      <c r="C292" s="6"/>
      <c r="D292" s="6"/>
      <c r="E292" s="6"/>
      <c r="F292" s="6"/>
      <c r="G292" s="6"/>
      <c r="H292" s="6"/>
      <c r="I292" s="6"/>
      <c r="J292" s="6"/>
      <c r="K292" s="6"/>
      <c r="L292" s="6"/>
      <c r="M292" s="6"/>
      <c r="N292" s="6"/>
      <c r="O292" s="6"/>
      <c r="P292" s="6"/>
      <c r="Q292" s="6"/>
      <c r="R292" s="6"/>
      <c r="S292" s="6"/>
      <c r="T292" s="6"/>
    </row>
    <row r="293" spans="1:20" s="12" customFormat="1" x14ac:dyDescent="0.25">
      <c r="A293" s="6"/>
      <c r="B293" s="6"/>
      <c r="C293" s="6"/>
      <c r="D293" s="6"/>
      <c r="E293" s="6"/>
      <c r="F293" s="6"/>
      <c r="G293" s="6"/>
      <c r="H293" s="6"/>
      <c r="I293" s="6"/>
      <c r="J293" s="6"/>
      <c r="K293" s="6"/>
      <c r="L293" s="6"/>
      <c r="M293" s="6"/>
      <c r="N293" s="6"/>
      <c r="O293" s="6"/>
      <c r="P293" s="6"/>
      <c r="Q293" s="6"/>
      <c r="R293" s="6"/>
      <c r="S293" s="6"/>
      <c r="T293" s="6"/>
    </row>
    <row r="294" spans="1:20" s="12" customFormat="1" x14ac:dyDescent="0.25">
      <c r="A294" s="6"/>
      <c r="B294" s="6"/>
      <c r="C294" s="6"/>
      <c r="D294" s="6"/>
      <c r="E294" s="6"/>
      <c r="F294" s="6"/>
      <c r="G294" s="6"/>
      <c r="H294" s="6"/>
      <c r="I294" s="6"/>
      <c r="J294" s="6"/>
      <c r="K294" s="6"/>
      <c r="L294" s="6"/>
      <c r="M294" s="6"/>
      <c r="N294" s="6"/>
      <c r="O294" s="6"/>
      <c r="P294" s="6"/>
      <c r="Q294" s="6"/>
      <c r="R294" s="6"/>
      <c r="S294" s="6"/>
      <c r="T294" s="6"/>
    </row>
    <row r="295" spans="1:20" s="12" customFormat="1" x14ac:dyDescent="0.25">
      <c r="A295" s="6"/>
      <c r="B295" s="6"/>
      <c r="C295" s="6"/>
      <c r="D295" s="6"/>
      <c r="E295" s="6"/>
      <c r="F295" s="6"/>
      <c r="G295" s="6"/>
      <c r="H295" s="6"/>
      <c r="I295" s="6"/>
      <c r="J295" s="6"/>
      <c r="K295" s="6"/>
      <c r="L295" s="6"/>
      <c r="M295" s="6"/>
      <c r="N295" s="6"/>
      <c r="O295" s="6"/>
      <c r="P295" s="6"/>
      <c r="Q295" s="6"/>
      <c r="R295" s="6"/>
      <c r="S295" s="6"/>
      <c r="T295" s="6"/>
    </row>
    <row r="296" spans="1:20" s="12" customFormat="1" x14ac:dyDescent="0.25">
      <c r="A296" s="6"/>
      <c r="B296" s="6"/>
      <c r="C296" s="6"/>
      <c r="D296" s="6"/>
      <c r="E296" s="6"/>
      <c r="F296" s="6"/>
      <c r="G296" s="6"/>
      <c r="H296" s="6"/>
      <c r="I296" s="6"/>
      <c r="J296" s="6"/>
      <c r="K296" s="6"/>
      <c r="L296" s="6"/>
      <c r="M296" s="6"/>
      <c r="N296" s="6"/>
      <c r="O296" s="6"/>
      <c r="P296" s="6"/>
      <c r="Q296" s="6"/>
      <c r="R296" s="6"/>
      <c r="S296" s="6"/>
      <c r="T296" s="6"/>
    </row>
    <row r="297" spans="1:20" s="12" customFormat="1" x14ac:dyDescent="0.25">
      <c r="A297" s="6"/>
      <c r="B297" s="6"/>
      <c r="C297" s="6"/>
      <c r="D297" s="6"/>
      <c r="E297" s="6"/>
      <c r="F297" s="6"/>
      <c r="G297" s="6"/>
      <c r="H297" s="6"/>
      <c r="I297" s="6"/>
      <c r="J297" s="6"/>
      <c r="K297" s="6"/>
      <c r="L297" s="6"/>
      <c r="M297" s="6"/>
      <c r="N297" s="6"/>
      <c r="O297" s="6"/>
      <c r="P297" s="6"/>
      <c r="Q297" s="6"/>
      <c r="R297" s="6"/>
      <c r="S297" s="6"/>
      <c r="T297" s="6"/>
    </row>
    <row r="298" spans="1:20" s="12" customFormat="1" x14ac:dyDescent="0.25">
      <c r="A298" s="6"/>
      <c r="B298" s="6"/>
      <c r="C298" s="6"/>
      <c r="D298" s="6"/>
      <c r="E298" s="6"/>
      <c r="F298" s="6"/>
      <c r="G298" s="6"/>
      <c r="H298" s="6"/>
      <c r="I298" s="6"/>
      <c r="J298" s="6"/>
      <c r="K298" s="6"/>
      <c r="L298" s="6"/>
      <c r="M298" s="6"/>
      <c r="N298" s="6"/>
      <c r="O298" s="6"/>
      <c r="P298" s="6"/>
      <c r="Q298" s="6"/>
      <c r="R298" s="6"/>
      <c r="S298" s="6"/>
      <c r="T298" s="6"/>
    </row>
    <row r="299" spans="1:20" s="12" customFormat="1" x14ac:dyDescent="0.25">
      <c r="A299" s="6"/>
      <c r="B299" s="6"/>
      <c r="C299" s="6"/>
      <c r="D299" s="6"/>
      <c r="E299" s="6"/>
      <c r="F299" s="6"/>
      <c r="G299" s="6"/>
      <c r="H299" s="6"/>
      <c r="I299" s="6"/>
      <c r="J299" s="6"/>
      <c r="K299" s="6"/>
      <c r="L299" s="6"/>
      <c r="M299" s="6"/>
      <c r="N299" s="6"/>
      <c r="O299" s="6"/>
      <c r="P299" s="6"/>
      <c r="Q299" s="6"/>
      <c r="R299" s="6"/>
      <c r="S299" s="6"/>
      <c r="T299" s="6"/>
    </row>
    <row r="300" spans="1:20" s="12" customFormat="1" x14ac:dyDescent="0.25">
      <c r="A300" s="6"/>
      <c r="B300" s="6"/>
      <c r="C300" s="6"/>
      <c r="D300" s="6"/>
      <c r="E300" s="6"/>
      <c r="F300" s="6"/>
      <c r="G300" s="6"/>
      <c r="H300" s="6"/>
      <c r="I300" s="6"/>
      <c r="J300" s="6"/>
      <c r="K300" s="6"/>
      <c r="L300" s="6"/>
      <c r="M300" s="6"/>
      <c r="N300" s="6"/>
      <c r="O300" s="6"/>
      <c r="P300" s="6"/>
      <c r="Q300" s="6"/>
      <c r="R300" s="6"/>
      <c r="S300" s="6"/>
      <c r="T300" s="6"/>
    </row>
    <row r="301" spans="1:20" s="12" customFormat="1" x14ac:dyDescent="0.25">
      <c r="A301" s="6"/>
      <c r="B301" s="6"/>
      <c r="C301" s="6"/>
      <c r="D301" s="6"/>
      <c r="E301" s="6"/>
      <c r="F301" s="6"/>
      <c r="G301" s="6"/>
      <c r="H301" s="6"/>
      <c r="I301" s="6"/>
      <c r="J301" s="6"/>
      <c r="K301" s="6"/>
      <c r="L301" s="6"/>
      <c r="M301" s="6"/>
      <c r="N301" s="6"/>
      <c r="O301" s="6"/>
      <c r="P301" s="6"/>
      <c r="Q301" s="6"/>
      <c r="R301" s="6"/>
      <c r="S301" s="6"/>
      <c r="T301" s="6"/>
    </row>
    <row r="302" spans="1:20" s="12" customFormat="1" x14ac:dyDescent="0.25">
      <c r="A302" s="6"/>
      <c r="B302" s="6"/>
      <c r="C302" s="6"/>
      <c r="D302" s="6"/>
      <c r="E302" s="6"/>
      <c r="F302" s="6"/>
      <c r="G302" s="6"/>
      <c r="H302" s="6"/>
      <c r="I302" s="6"/>
      <c r="J302" s="6"/>
      <c r="K302" s="6"/>
      <c r="L302" s="6"/>
      <c r="M302" s="6"/>
      <c r="N302" s="6"/>
      <c r="O302" s="6"/>
      <c r="P302" s="6"/>
      <c r="Q302" s="6"/>
      <c r="R302" s="6"/>
      <c r="S302" s="6"/>
      <c r="T302" s="6"/>
    </row>
    <row r="303" spans="1:20" s="12" customFormat="1" x14ac:dyDescent="0.25">
      <c r="A303" s="6"/>
      <c r="B303" s="6"/>
      <c r="C303" s="6"/>
      <c r="D303" s="6"/>
      <c r="E303" s="6"/>
      <c r="F303" s="6"/>
      <c r="G303" s="6"/>
      <c r="H303" s="6"/>
      <c r="I303" s="6"/>
      <c r="J303" s="6"/>
      <c r="K303" s="6"/>
      <c r="L303" s="6"/>
      <c r="M303" s="6"/>
      <c r="N303" s="6"/>
      <c r="O303" s="6"/>
      <c r="P303" s="6"/>
      <c r="Q303" s="6"/>
      <c r="R303" s="6"/>
      <c r="S303" s="6"/>
      <c r="T303" s="6"/>
    </row>
    <row r="304" spans="1:20" s="12" customFormat="1" x14ac:dyDescent="0.25">
      <c r="A304" s="6"/>
      <c r="B304" s="6"/>
      <c r="C304" s="6"/>
      <c r="D304" s="6"/>
      <c r="E304" s="6"/>
      <c r="F304" s="6"/>
      <c r="G304" s="6"/>
      <c r="H304" s="6"/>
      <c r="I304" s="6"/>
      <c r="J304" s="6"/>
      <c r="K304" s="6"/>
      <c r="L304" s="6"/>
      <c r="M304" s="6"/>
      <c r="N304" s="6"/>
      <c r="O304" s="6"/>
      <c r="P304" s="6"/>
      <c r="Q304" s="6"/>
      <c r="R304" s="6"/>
      <c r="S304" s="6"/>
      <c r="T304" s="6"/>
    </row>
    <row r="305" spans="1:20" s="12" customFormat="1" x14ac:dyDescent="0.25">
      <c r="A305" s="6"/>
      <c r="B305" s="6"/>
      <c r="C305" s="6"/>
      <c r="D305" s="6"/>
      <c r="E305" s="6"/>
      <c r="F305" s="6"/>
      <c r="G305" s="6"/>
      <c r="H305" s="6"/>
      <c r="I305" s="6"/>
      <c r="J305" s="6"/>
      <c r="K305" s="6"/>
      <c r="L305" s="6"/>
      <c r="M305" s="6"/>
      <c r="N305" s="6"/>
      <c r="O305" s="6"/>
      <c r="P305" s="6"/>
      <c r="Q305" s="6"/>
      <c r="R305" s="6"/>
      <c r="S305" s="6"/>
      <c r="T305" s="6"/>
    </row>
    <row r="306" spans="1:20" s="12" customFormat="1" x14ac:dyDescent="0.25">
      <c r="A306" s="6"/>
      <c r="B306" s="6"/>
      <c r="C306" s="6"/>
      <c r="D306" s="6"/>
      <c r="E306" s="6"/>
      <c r="F306" s="6"/>
      <c r="G306" s="6"/>
      <c r="H306" s="6"/>
      <c r="I306" s="6"/>
      <c r="J306" s="6"/>
      <c r="K306" s="6"/>
      <c r="L306" s="6"/>
      <c r="M306" s="6"/>
      <c r="N306" s="6"/>
      <c r="O306" s="6"/>
      <c r="P306" s="6"/>
      <c r="Q306" s="6"/>
      <c r="R306" s="6"/>
      <c r="S306" s="6"/>
      <c r="T306" s="6"/>
    </row>
    <row r="307" spans="1:20" s="12" customFormat="1" x14ac:dyDescent="0.25">
      <c r="A307" s="6"/>
      <c r="B307" s="6"/>
      <c r="C307" s="6"/>
      <c r="D307" s="6"/>
      <c r="E307" s="6"/>
      <c r="F307" s="6"/>
      <c r="G307" s="6"/>
      <c r="H307" s="6"/>
      <c r="I307" s="6"/>
      <c r="J307" s="6"/>
      <c r="K307" s="6"/>
      <c r="L307" s="6"/>
      <c r="M307" s="6"/>
      <c r="N307" s="6"/>
      <c r="O307" s="6"/>
      <c r="P307" s="6"/>
      <c r="Q307" s="6"/>
      <c r="R307" s="6"/>
      <c r="S307" s="6"/>
      <c r="T307" s="6"/>
    </row>
    <row r="308" spans="1:20" s="12" customFormat="1" x14ac:dyDescent="0.25">
      <c r="A308" s="6"/>
      <c r="B308" s="6"/>
      <c r="C308" s="6"/>
      <c r="D308" s="6"/>
      <c r="E308" s="6"/>
      <c r="F308" s="6"/>
      <c r="G308" s="6"/>
      <c r="H308" s="6"/>
      <c r="I308" s="6"/>
      <c r="J308" s="6"/>
      <c r="K308" s="6"/>
      <c r="L308" s="6"/>
      <c r="M308" s="6"/>
      <c r="N308" s="6"/>
      <c r="O308" s="6"/>
      <c r="P308" s="6"/>
      <c r="Q308" s="6"/>
      <c r="R308" s="6"/>
      <c r="S308" s="6"/>
      <c r="T308" s="6"/>
    </row>
    <row r="309" spans="1:20" s="12" customFormat="1" x14ac:dyDescent="0.25">
      <c r="A309" s="6"/>
      <c r="B309" s="6"/>
      <c r="C309" s="6"/>
      <c r="D309" s="6"/>
      <c r="E309" s="6"/>
      <c r="F309" s="6"/>
      <c r="G309" s="6"/>
      <c r="H309" s="6"/>
      <c r="I309" s="6"/>
      <c r="J309" s="6"/>
      <c r="K309" s="6"/>
      <c r="L309" s="6"/>
      <c r="M309" s="6"/>
      <c r="N309" s="6"/>
      <c r="O309" s="6"/>
      <c r="P309" s="6"/>
      <c r="Q309" s="6"/>
      <c r="R309" s="6"/>
      <c r="S309" s="6"/>
      <c r="T309" s="6"/>
    </row>
    <row r="310" spans="1:20" s="12" customFormat="1" x14ac:dyDescent="0.25">
      <c r="A310" s="6"/>
      <c r="B310" s="6"/>
      <c r="C310" s="6"/>
      <c r="D310" s="6"/>
      <c r="E310" s="6"/>
      <c r="F310" s="6"/>
      <c r="G310" s="6"/>
      <c r="H310" s="6"/>
      <c r="I310" s="6"/>
      <c r="J310" s="6"/>
      <c r="K310" s="6"/>
      <c r="L310" s="6"/>
      <c r="M310" s="6"/>
      <c r="N310" s="6"/>
      <c r="O310" s="6"/>
      <c r="P310" s="6"/>
      <c r="Q310" s="6"/>
      <c r="R310" s="6"/>
      <c r="S310" s="6"/>
      <c r="T310" s="6"/>
    </row>
    <row r="311" spans="1:20" s="12" customFormat="1" x14ac:dyDescent="0.25">
      <c r="A311" s="6"/>
      <c r="B311" s="6"/>
      <c r="C311" s="6"/>
      <c r="D311" s="6"/>
      <c r="E311" s="6"/>
      <c r="F311" s="6"/>
      <c r="G311" s="6"/>
      <c r="H311" s="6"/>
      <c r="I311" s="6"/>
      <c r="J311" s="6"/>
      <c r="K311" s="6"/>
      <c r="L311" s="6"/>
      <c r="M311" s="6"/>
      <c r="N311" s="6"/>
      <c r="O311" s="6"/>
      <c r="P311" s="6"/>
      <c r="Q311" s="6"/>
      <c r="R311" s="6"/>
      <c r="S311" s="6"/>
      <c r="T311" s="6"/>
    </row>
    <row r="312" spans="1:20" s="12" customFormat="1" x14ac:dyDescent="0.25">
      <c r="A312" s="6"/>
      <c r="B312" s="6"/>
      <c r="C312" s="6"/>
      <c r="D312" s="6"/>
      <c r="E312" s="6"/>
      <c r="F312" s="6"/>
      <c r="G312" s="6"/>
      <c r="H312" s="6"/>
      <c r="I312" s="6"/>
      <c r="J312" s="6"/>
      <c r="K312" s="6"/>
      <c r="L312" s="6"/>
      <c r="M312" s="6"/>
      <c r="N312" s="6"/>
      <c r="O312" s="6"/>
      <c r="P312" s="6"/>
      <c r="Q312" s="6"/>
      <c r="R312" s="6"/>
      <c r="S312" s="6"/>
      <c r="T312" s="6"/>
    </row>
    <row r="313" spans="1:20" s="12" customFormat="1" x14ac:dyDescent="0.25">
      <c r="A313" s="6"/>
      <c r="B313" s="6"/>
      <c r="C313" s="6"/>
      <c r="D313" s="6"/>
      <c r="E313" s="6"/>
      <c r="F313" s="6"/>
      <c r="G313" s="6"/>
      <c r="H313" s="6"/>
      <c r="I313" s="6"/>
      <c r="J313" s="6"/>
      <c r="K313" s="6"/>
      <c r="L313" s="6"/>
      <c r="M313" s="6"/>
      <c r="N313" s="6"/>
      <c r="O313" s="6"/>
      <c r="P313" s="6"/>
      <c r="Q313" s="6"/>
      <c r="R313" s="6"/>
      <c r="S313" s="6"/>
      <c r="T313" s="6"/>
    </row>
    <row r="314" spans="1:20" s="12" customFormat="1" x14ac:dyDescent="0.25">
      <c r="A314" s="6"/>
      <c r="B314" s="6"/>
      <c r="C314" s="6"/>
      <c r="D314" s="6"/>
      <c r="E314" s="6"/>
      <c r="F314" s="6"/>
      <c r="G314" s="6"/>
      <c r="H314" s="6"/>
      <c r="I314" s="6"/>
      <c r="J314" s="6"/>
      <c r="K314" s="6"/>
      <c r="L314" s="6"/>
      <c r="M314" s="6"/>
      <c r="N314" s="6"/>
      <c r="O314" s="6"/>
      <c r="P314" s="6"/>
      <c r="Q314" s="6"/>
      <c r="R314" s="6"/>
      <c r="S314" s="6"/>
      <c r="T314" s="6"/>
    </row>
    <row r="315" spans="1:20" s="12" customFormat="1" x14ac:dyDescent="0.25">
      <c r="A315" s="6"/>
      <c r="B315" s="6"/>
      <c r="C315" s="6"/>
      <c r="D315" s="6"/>
      <c r="E315" s="6"/>
      <c r="F315" s="6"/>
      <c r="G315" s="6"/>
      <c r="H315" s="6"/>
      <c r="I315" s="6"/>
      <c r="J315" s="6"/>
      <c r="K315" s="6"/>
      <c r="L315" s="6"/>
      <c r="M315" s="6"/>
      <c r="N315" s="6"/>
      <c r="O315" s="6"/>
      <c r="P315" s="6"/>
      <c r="Q315" s="6"/>
      <c r="R315" s="6"/>
      <c r="S315" s="6"/>
      <c r="T315" s="6"/>
    </row>
    <row r="316" spans="1:20" s="12" customFormat="1" x14ac:dyDescent="0.25">
      <c r="A316" s="6"/>
      <c r="B316" s="6"/>
      <c r="C316" s="6"/>
      <c r="D316" s="6"/>
      <c r="E316" s="6"/>
      <c r="F316" s="6"/>
      <c r="G316" s="6"/>
      <c r="H316" s="6"/>
      <c r="I316" s="6"/>
      <c r="J316" s="6"/>
      <c r="K316" s="6"/>
      <c r="L316" s="6"/>
      <c r="M316" s="6"/>
      <c r="N316" s="6"/>
      <c r="O316" s="6"/>
      <c r="P316" s="6"/>
      <c r="Q316" s="6"/>
      <c r="R316" s="6"/>
      <c r="S316" s="6"/>
      <c r="T316" s="6"/>
    </row>
    <row r="317" spans="1:20" s="12" customFormat="1" x14ac:dyDescent="0.25">
      <c r="A317" s="6"/>
      <c r="B317" s="6"/>
      <c r="C317" s="6"/>
      <c r="D317" s="6"/>
      <c r="E317" s="6"/>
      <c r="F317" s="6"/>
      <c r="G317" s="6"/>
      <c r="H317" s="6"/>
      <c r="I317" s="6"/>
      <c r="J317" s="6"/>
      <c r="K317" s="6"/>
      <c r="L317" s="6"/>
      <c r="M317" s="6"/>
      <c r="N317" s="6"/>
      <c r="O317" s="6"/>
      <c r="P317" s="6"/>
      <c r="Q317" s="6"/>
      <c r="R317" s="6"/>
      <c r="S317" s="6"/>
      <c r="T317" s="6"/>
    </row>
    <row r="318" spans="1:20" s="12" customFormat="1" x14ac:dyDescent="0.25">
      <c r="A318" s="6"/>
      <c r="B318" s="6"/>
      <c r="C318" s="6"/>
      <c r="D318" s="6"/>
      <c r="E318" s="6"/>
      <c r="F318" s="6"/>
      <c r="G318" s="6"/>
      <c r="H318" s="6"/>
      <c r="I318" s="6"/>
      <c r="J318" s="6"/>
      <c r="K318" s="6"/>
      <c r="L318" s="6"/>
      <c r="M318" s="6"/>
      <c r="N318" s="6"/>
      <c r="O318" s="6"/>
      <c r="P318" s="6"/>
      <c r="Q318" s="6"/>
      <c r="R318" s="6"/>
      <c r="S318" s="6"/>
      <c r="T318" s="6"/>
    </row>
    <row r="319" spans="1:20" s="12" customFormat="1" x14ac:dyDescent="0.25">
      <c r="A319" s="6"/>
      <c r="B319" s="6"/>
      <c r="C319" s="6"/>
      <c r="D319" s="6"/>
      <c r="E319" s="6"/>
      <c r="F319" s="6"/>
      <c r="G319" s="6"/>
      <c r="H319" s="6"/>
      <c r="I319" s="6"/>
      <c r="J319" s="6"/>
      <c r="K319" s="6"/>
      <c r="L319" s="6"/>
      <c r="M319" s="6"/>
      <c r="N319" s="6"/>
      <c r="O319" s="6"/>
      <c r="P319" s="6"/>
      <c r="Q319" s="6"/>
      <c r="R319" s="6"/>
      <c r="S319" s="6"/>
      <c r="T319" s="6"/>
    </row>
    <row r="320" spans="1:20" s="12" customFormat="1" x14ac:dyDescent="0.25">
      <c r="A320" s="6"/>
      <c r="B320" s="6"/>
      <c r="C320" s="6"/>
      <c r="D320" s="6"/>
      <c r="E320" s="6"/>
      <c r="F320" s="6"/>
      <c r="G320" s="6"/>
      <c r="H320" s="6"/>
      <c r="I320" s="6"/>
      <c r="J320" s="6"/>
      <c r="K320" s="6"/>
      <c r="L320" s="6"/>
      <c r="M320" s="6"/>
      <c r="N320" s="6"/>
      <c r="O320" s="6"/>
      <c r="P320" s="6"/>
      <c r="Q320" s="6"/>
      <c r="R320" s="6"/>
      <c r="S320" s="6"/>
      <c r="T320" s="6"/>
    </row>
    <row r="321" spans="1:20" s="12" customFormat="1" x14ac:dyDescent="0.25">
      <c r="A321" s="6"/>
      <c r="B321" s="6"/>
      <c r="C321" s="6"/>
      <c r="D321" s="6"/>
      <c r="E321" s="6"/>
      <c r="F321" s="6"/>
      <c r="G321" s="6"/>
      <c r="H321" s="6"/>
      <c r="I321" s="6"/>
      <c r="J321" s="6"/>
      <c r="K321" s="6"/>
      <c r="L321" s="6"/>
      <c r="M321" s="6"/>
      <c r="N321" s="6"/>
      <c r="O321" s="6"/>
      <c r="P321" s="6"/>
      <c r="Q321" s="6"/>
      <c r="R321" s="6"/>
      <c r="S321" s="6"/>
      <c r="T321" s="6"/>
    </row>
    <row r="322" spans="1:20" s="12" customFormat="1" x14ac:dyDescent="0.25">
      <c r="A322" s="6"/>
      <c r="B322" s="6"/>
      <c r="C322" s="6"/>
      <c r="D322" s="6"/>
      <c r="E322" s="6"/>
      <c r="F322" s="6"/>
      <c r="G322" s="6"/>
      <c r="H322" s="6"/>
      <c r="I322" s="6"/>
      <c r="J322" s="6"/>
      <c r="K322" s="6"/>
      <c r="L322" s="6"/>
      <c r="M322" s="6"/>
      <c r="N322" s="6"/>
      <c r="O322" s="6"/>
      <c r="P322" s="6"/>
      <c r="Q322" s="6"/>
      <c r="R322" s="6"/>
      <c r="S322" s="6"/>
      <c r="T322" s="6"/>
    </row>
    <row r="323" spans="1:20" s="12" customFormat="1" x14ac:dyDescent="0.25">
      <c r="A323" s="6"/>
      <c r="B323" s="6"/>
      <c r="C323" s="6"/>
      <c r="D323" s="6"/>
      <c r="E323" s="6"/>
      <c r="F323" s="6"/>
      <c r="G323" s="6"/>
      <c r="H323" s="6"/>
      <c r="I323" s="6"/>
      <c r="J323" s="6"/>
      <c r="K323" s="6"/>
      <c r="L323" s="6"/>
      <c r="M323" s="6"/>
      <c r="N323" s="6"/>
      <c r="O323" s="6"/>
      <c r="P323" s="6"/>
      <c r="Q323" s="6"/>
      <c r="R323" s="6"/>
      <c r="S323" s="6"/>
      <c r="T323" s="6"/>
    </row>
    <row r="324" spans="1:20" s="12" customFormat="1" x14ac:dyDescent="0.25">
      <c r="A324" s="6"/>
      <c r="B324" s="6"/>
      <c r="C324" s="6"/>
      <c r="D324" s="6"/>
      <c r="E324" s="6"/>
      <c r="F324" s="6"/>
      <c r="G324" s="6"/>
      <c r="H324" s="6"/>
      <c r="I324" s="6"/>
      <c r="J324" s="6"/>
      <c r="K324" s="6"/>
      <c r="L324" s="6"/>
      <c r="M324" s="6"/>
      <c r="N324" s="6"/>
      <c r="O324" s="6"/>
      <c r="P324" s="6"/>
      <c r="Q324" s="6"/>
      <c r="R324" s="6"/>
      <c r="S324" s="6"/>
      <c r="T324" s="6"/>
    </row>
    <row r="325" spans="1:20" s="12" customFormat="1" x14ac:dyDescent="0.25">
      <c r="A325" s="6"/>
      <c r="B325" s="6"/>
      <c r="C325" s="6"/>
      <c r="D325" s="6"/>
      <c r="E325" s="6"/>
      <c r="F325" s="6"/>
      <c r="G325" s="6"/>
      <c r="H325" s="6"/>
      <c r="I325" s="6"/>
      <c r="J325" s="6"/>
      <c r="K325" s="6"/>
      <c r="L325" s="6"/>
      <c r="M325" s="6"/>
      <c r="N325" s="6"/>
      <c r="O325" s="6"/>
      <c r="P325" s="6"/>
      <c r="Q325" s="6"/>
      <c r="R325" s="6"/>
      <c r="S325" s="6"/>
      <c r="T325" s="6"/>
    </row>
    <row r="326" spans="1:20" s="12" customFormat="1" x14ac:dyDescent="0.25">
      <c r="A326" s="6"/>
      <c r="B326" s="6"/>
      <c r="C326" s="6"/>
      <c r="D326" s="6"/>
      <c r="E326" s="6"/>
      <c r="F326" s="6"/>
      <c r="G326" s="6"/>
      <c r="H326" s="6"/>
      <c r="I326" s="6"/>
      <c r="J326" s="6"/>
      <c r="K326" s="6"/>
      <c r="L326" s="6"/>
      <c r="M326" s="6"/>
      <c r="N326" s="6"/>
      <c r="O326" s="6"/>
      <c r="P326" s="6"/>
      <c r="Q326" s="6"/>
      <c r="R326" s="6"/>
      <c r="S326" s="6"/>
      <c r="T326" s="6"/>
    </row>
    <row r="327" spans="1:20" s="12" customFormat="1" x14ac:dyDescent="0.25">
      <c r="A327" s="6"/>
      <c r="B327" s="6"/>
      <c r="C327" s="6"/>
      <c r="D327" s="6"/>
      <c r="E327" s="6"/>
      <c r="F327" s="6"/>
      <c r="G327" s="6"/>
      <c r="H327" s="6"/>
      <c r="I327" s="6"/>
      <c r="J327" s="6"/>
      <c r="K327" s="6"/>
      <c r="L327" s="6"/>
      <c r="M327" s="6"/>
      <c r="N327" s="6"/>
      <c r="O327" s="6"/>
      <c r="P327" s="6"/>
      <c r="Q327" s="6"/>
      <c r="R327" s="6"/>
      <c r="S327" s="6"/>
      <c r="T327" s="6"/>
    </row>
    <row r="328" spans="1:20" s="12" customFormat="1" x14ac:dyDescent="0.25">
      <c r="A328" s="6"/>
      <c r="B328" s="6"/>
      <c r="C328" s="6"/>
      <c r="D328" s="6"/>
      <c r="E328" s="6"/>
      <c r="F328" s="6"/>
      <c r="G328" s="6"/>
      <c r="H328" s="6"/>
      <c r="I328" s="6"/>
      <c r="J328" s="6"/>
      <c r="K328" s="6"/>
      <c r="L328" s="6"/>
      <c r="M328" s="6"/>
      <c r="N328" s="6"/>
      <c r="O328" s="6"/>
      <c r="P328" s="6"/>
      <c r="Q328" s="6"/>
      <c r="R328" s="6"/>
      <c r="S328" s="6"/>
      <c r="T328" s="6"/>
    </row>
    <row r="329" spans="1:20" s="12" customFormat="1" x14ac:dyDescent="0.25">
      <c r="A329" s="6"/>
      <c r="B329" s="6"/>
      <c r="C329" s="6"/>
      <c r="D329" s="6"/>
      <c r="E329" s="6"/>
      <c r="F329" s="6"/>
      <c r="G329" s="6"/>
      <c r="H329" s="6"/>
      <c r="I329" s="6"/>
      <c r="J329" s="6"/>
      <c r="K329" s="6"/>
      <c r="L329" s="6"/>
      <c r="M329" s="6"/>
      <c r="N329" s="6"/>
      <c r="O329" s="6"/>
      <c r="P329" s="6"/>
      <c r="Q329" s="6"/>
      <c r="R329" s="6"/>
      <c r="S329" s="6"/>
      <c r="T329" s="6"/>
    </row>
    <row r="330" spans="1:20" s="12" customFormat="1" x14ac:dyDescent="0.25">
      <c r="A330" s="6"/>
      <c r="B330" s="6"/>
      <c r="C330" s="6"/>
      <c r="D330" s="6"/>
      <c r="E330" s="6"/>
      <c r="F330" s="6"/>
      <c r="G330" s="6"/>
      <c r="H330" s="6"/>
      <c r="I330" s="6"/>
      <c r="J330" s="6"/>
      <c r="K330" s="6"/>
      <c r="L330" s="6"/>
      <c r="M330" s="6"/>
      <c r="N330" s="6"/>
      <c r="O330" s="6"/>
      <c r="P330" s="6"/>
      <c r="Q330" s="6"/>
      <c r="R330" s="6"/>
      <c r="S330" s="6"/>
      <c r="T330" s="6"/>
    </row>
    <row r="331" spans="1:20" s="12" customFormat="1" x14ac:dyDescent="0.25">
      <c r="A331" s="6"/>
      <c r="B331" s="6"/>
      <c r="C331" s="6"/>
      <c r="D331" s="6"/>
      <c r="E331" s="6"/>
      <c r="F331" s="6"/>
      <c r="G331" s="6"/>
      <c r="H331" s="6"/>
      <c r="I331" s="6"/>
      <c r="J331" s="6"/>
      <c r="K331" s="6"/>
      <c r="L331" s="6"/>
      <c r="M331" s="6"/>
      <c r="N331" s="6"/>
      <c r="O331" s="6"/>
      <c r="P331" s="6"/>
      <c r="Q331" s="6"/>
      <c r="R331" s="6"/>
      <c r="S331" s="6"/>
      <c r="T331" s="6"/>
    </row>
    <row r="332" spans="1:20" s="12" customFormat="1" x14ac:dyDescent="0.25">
      <c r="A332" s="6"/>
      <c r="B332" s="6"/>
      <c r="C332" s="6"/>
      <c r="D332" s="6"/>
      <c r="E332" s="6"/>
      <c r="F332" s="6"/>
      <c r="G332" s="6"/>
      <c r="H332" s="6"/>
      <c r="I332" s="6"/>
      <c r="J332" s="6"/>
      <c r="K332" s="6"/>
      <c r="L332" s="6"/>
      <c r="M332" s="6"/>
      <c r="N332" s="6"/>
      <c r="O332" s="6"/>
      <c r="P332" s="6"/>
      <c r="Q332" s="6"/>
      <c r="R332" s="6"/>
      <c r="S332" s="6"/>
      <c r="T332" s="6"/>
    </row>
    <row r="333" spans="1:20" s="12" customFormat="1" x14ac:dyDescent="0.25">
      <c r="A333" s="6"/>
      <c r="B333" s="6"/>
      <c r="C333" s="6"/>
      <c r="D333" s="6"/>
      <c r="E333" s="6"/>
      <c r="F333" s="6"/>
      <c r="G333" s="6"/>
      <c r="H333" s="6"/>
      <c r="I333" s="6"/>
      <c r="J333" s="6"/>
      <c r="K333" s="6"/>
      <c r="L333" s="6"/>
      <c r="M333" s="6"/>
      <c r="N333" s="6"/>
      <c r="O333" s="6"/>
      <c r="P333" s="6"/>
      <c r="Q333" s="6"/>
      <c r="R333" s="6"/>
      <c r="S333" s="6"/>
      <c r="T333" s="6"/>
    </row>
    <row r="334" spans="1:20" s="12" customFormat="1" x14ac:dyDescent="0.25">
      <c r="A334" s="6"/>
      <c r="B334" s="6"/>
      <c r="C334" s="6"/>
      <c r="D334" s="6"/>
      <c r="E334" s="6"/>
      <c r="F334" s="6"/>
      <c r="G334" s="6"/>
      <c r="H334" s="6"/>
      <c r="I334" s="6"/>
      <c r="J334" s="6"/>
      <c r="K334" s="6"/>
      <c r="L334" s="6"/>
      <c r="M334" s="6"/>
      <c r="N334" s="6"/>
      <c r="O334" s="6"/>
      <c r="P334" s="6"/>
      <c r="Q334" s="6"/>
      <c r="R334" s="6"/>
      <c r="S334" s="6"/>
      <c r="T334" s="6"/>
    </row>
    <row r="335" spans="1:20" s="12" customFormat="1" x14ac:dyDescent="0.25">
      <c r="A335" s="6"/>
      <c r="B335" s="6"/>
      <c r="C335" s="6"/>
      <c r="D335" s="6"/>
      <c r="E335" s="6"/>
      <c r="F335" s="6"/>
      <c r="G335" s="6"/>
      <c r="H335" s="6"/>
      <c r="I335" s="6"/>
      <c r="J335" s="6"/>
      <c r="K335" s="6"/>
      <c r="L335" s="6"/>
      <c r="M335" s="6"/>
      <c r="N335" s="6"/>
      <c r="O335" s="6"/>
      <c r="P335" s="6"/>
      <c r="Q335" s="6"/>
      <c r="R335" s="6"/>
      <c r="S335" s="6"/>
      <c r="T335" s="6"/>
    </row>
    <row r="336" spans="1:20" s="12" customFormat="1" x14ac:dyDescent="0.25">
      <c r="A336" s="6"/>
      <c r="B336" s="6"/>
      <c r="C336" s="6"/>
      <c r="D336" s="6"/>
      <c r="E336" s="6"/>
      <c r="F336" s="6"/>
      <c r="G336" s="6"/>
      <c r="H336" s="6"/>
      <c r="I336" s="6"/>
      <c r="J336" s="6"/>
      <c r="K336" s="6"/>
      <c r="L336" s="6"/>
      <c r="M336" s="6"/>
      <c r="N336" s="6"/>
      <c r="O336" s="6"/>
      <c r="P336" s="6"/>
      <c r="Q336" s="6"/>
      <c r="R336" s="6"/>
      <c r="S336" s="6"/>
      <c r="T336" s="6"/>
    </row>
    <row r="337" spans="1:20" s="12" customFormat="1" x14ac:dyDescent="0.25">
      <c r="A337" s="6"/>
      <c r="B337" s="6"/>
      <c r="C337" s="6"/>
      <c r="D337" s="6"/>
      <c r="E337" s="6"/>
      <c r="F337" s="6"/>
      <c r="G337" s="6"/>
      <c r="H337" s="6"/>
      <c r="I337" s="6"/>
      <c r="J337" s="6"/>
      <c r="K337" s="6"/>
      <c r="L337" s="6"/>
      <c r="M337" s="6"/>
      <c r="N337" s="6"/>
      <c r="O337" s="6"/>
      <c r="P337" s="6"/>
      <c r="Q337" s="6"/>
      <c r="R337" s="6"/>
      <c r="S337" s="6"/>
      <c r="T337" s="6"/>
    </row>
    <row r="338" spans="1:20" s="12" customFormat="1" x14ac:dyDescent="0.25">
      <c r="A338" s="6"/>
      <c r="B338" s="6"/>
      <c r="C338" s="6"/>
      <c r="D338" s="6"/>
      <c r="E338" s="6"/>
      <c r="F338" s="6"/>
      <c r="G338" s="6"/>
      <c r="H338" s="6"/>
      <c r="I338" s="6"/>
      <c r="J338" s="6"/>
      <c r="K338" s="6"/>
      <c r="L338" s="6"/>
      <c r="M338" s="6"/>
      <c r="N338" s="6"/>
      <c r="O338" s="6"/>
      <c r="P338" s="6"/>
      <c r="Q338" s="6"/>
      <c r="R338" s="6"/>
      <c r="S338" s="6"/>
      <c r="T338" s="6"/>
    </row>
    <row r="339" spans="1:20" s="12" customFormat="1" x14ac:dyDescent="0.25">
      <c r="A339" s="6"/>
      <c r="B339" s="6"/>
      <c r="C339" s="6"/>
      <c r="D339" s="6"/>
      <c r="E339" s="6"/>
      <c r="F339" s="6"/>
      <c r="G339" s="6"/>
      <c r="H339" s="6"/>
      <c r="I339" s="6"/>
      <c r="J339" s="6"/>
      <c r="K339" s="6"/>
      <c r="L339" s="6"/>
      <c r="M339" s="6"/>
      <c r="N339" s="6"/>
      <c r="O339" s="6"/>
      <c r="P339" s="6"/>
      <c r="Q339" s="6"/>
      <c r="R339" s="6"/>
      <c r="S339" s="6"/>
      <c r="T339" s="6"/>
    </row>
    <row r="340" spans="1:20" s="12" customFormat="1" x14ac:dyDescent="0.25">
      <c r="A340" s="6"/>
      <c r="B340" s="6"/>
      <c r="C340" s="6"/>
      <c r="D340" s="6"/>
      <c r="E340" s="6"/>
      <c r="F340" s="6"/>
      <c r="G340" s="6"/>
      <c r="H340" s="6"/>
      <c r="I340" s="6"/>
      <c r="J340" s="6"/>
      <c r="K340" s="6"/>
      <c r="L340" s="6"/>
      <c r="M340" s="6"/>
      <c r="N340" s="6"/>
      <c r="O340" s="6"/>
      <c r="P340" s="6"/>
      <c r="Q340" s="6"/>
      <c r="R340" s="6"/>
      <c r="S340" s="6"/>
      <c r="T340" s="6"/>
    </row>
    <row r="341" spans="1:20" s="12" customFormat="1" x14ac:dyDescent="0.25">
      <c r="A341" s="6"/>
      <c r="B341" s="6"/>
      <c r="C341" s="6"/>
      <c r="D341" s="6"/>
      <c r="E341" s="6"/>
      <c r="F341" s="6"/>
      <c r="G341" s="6"/>
      <c r="H341" s="6"/>
      <c r="I341" s="6"/>
      <c r="J341" s="6"/>
      <c r="K341" s="6"/>
      <c r="L341" s="6"/>
      <c r="M341" s="6"/>
      <c r="N341" s="6"/>
      <c r="O341" s="6"/>
      <c r="P341" s="6"/>
      <c r="Q341" s="6"/>
      <c r="R341" s="6"/>
      <c r="S341" s="6"/>
      <c r="T341" s="6"/>
    </row>
    <row r="342" spans="1:20" s="12" customFormat="1" x14ac:dyDescent="0.25">
      <c r="A342" s="6"/>
      <c r="B342" s="6"/>
      <c r="C342" s="6"/>
      <c r="D342" s="6"/>
      <c r="E342" s="6"/>
      <c r="F342" s="6"/>
      <c r="G342" s="6"/>
      <c r="H342" s="6"/>
      <c r="I342" s="6"/>
      <c r="J342" s="6"/>
      <c r="K342" s="6"/>
      <c r="L342" s="6"/>
      <c r="M342" s="6"/>
      <c r="N342" s="6"/>
      <c r="O342" s="6"/>
      <c r="P342" s="6"/>
      <c r="Q342" s="6"/>
      <c r="R342" s="6"/>
      <c r="S342" s="6"/>
      <c r="T342" s="6"/>
    </row>
    <row r="343" spans="1:20" s="12" customFormat="1" x14ac:dyDescent="0.25">
      <c r="A343" s="6"/>
      <c r="B343" s="6"/>
      <c r="C343" s="6"/>
      <c r="D343" s="6"/>
      <c r="E343" s="6"/>
      <c r="F343" s="6"/>
      <c r="G343" s="6"/>
      <c r="H343" s="6"/>
      <c r="I343" s="6"/>
      <c r="J343" s="6"/>
      <c r="K343" s="6"/>
      <c r="L343" s="6"/>
      <c r="M343" s="6"/>
      <c r="N343" s="6"/>
      <c r="O343" s="6"/>
      <c r="P343" s="6"/>
      <c r="Q343" s="6"/>
      <c r="R343" s="6"/>
      <c r="S343" s="6"/>
      <c r="T343" s="6"/>
    </row>
    <row r="344" spans="1:20" s="12" customFormat="1" x14ac:dyDescent="0.25">
      <c r="A344" s="6"/>
      <c r="B344" s="6"/>
      <c r="C344" s="6"/>
      <c r="D344" s="6"/>
      <c r="E344" s="6"/>
      <c r="F344" s="6"/>
      <c r="G344" s="6"/>
      <c r="H344" s="6"/>
      <c r="I344" s="6"/>
      <c r="J344" s="6"/>
      <c r="K344" s="6"/>
      <c r="L344" s="6"/>
      <c r="M344" s="6"/>
      <c r="N344" s="6"/>
      <c r="O344" s="6"/>
      <c r="P344" s="6"/>
      <c r="Q344" s="6"/>
      <c r="R344" s="6"/>
      <c r="S344" s="6"/>
      <c r="T344" s="6"/>
    </row>
    <row r="345" spans="1:20" s="12" customFormat="1" x14ac:dyDescent="0.25">
      <c r="A345" s="6"/>
      <c r="B345" s="6"/>
      <c r="C345" s="6"/>
      <c r="D345" s="6"/>
      <c r="E345" s="6"/>
      <c r="F345" s="6"/>
      <c r="G345" s="6"/>
      <c r="H345" s="6"/>
      <c r="I345" s="6"/>
      <c r="J345" s="6"/>
      <c r="K345" s="6"/>
      <c r="L345" s="6"/>
      <c r="M345" s="6"/>
      <c r="N345" s="6"/>
      <c r="O345" s="6"/>
      <c r="P345" s="6"/>
      <c r="Q345" s="6"/>
      <c r="R345" s="6"/>
      <c r="S345" s="6"/>
      <c r="T345" s="6"/>
    </row>
    <row r="346" spans="1:20" s="12" customFormat="1" x14ac:dyDescent="0.25">
      <c r="A346" s="6"/>
      <c r="B346" s="6"/>
      <c r="C346" s="6"/>
      <c r="D346" s="6"/>
      <c r="E346" s="6"/>
      <c r="F346" s="6"/>
      <c r="G346" s="6"/>
      <c r="H346" s="6"/>
      <c r="I346" s="6"/>
      <c r="J346" s="6"/>
      <c r="K346" s="6"/>
      <c r="L346" s="6"/>
      <c r="M346" s="6"/>
      <c r="N346" s="6"/>
      <c r="O346" s="6"/>
      <c r="P346" s="6"/>
      <c r="Q346" s="6"/>
      <c r="R346" s="6"/>
      <c r="S346" s="6"/>
      <c r="T346" s="6"/>
    </row>
    <row r="347" spans="1:20" s="12" customFormat="1" x14ac:dyDescent="0.25">
      <c r="A347" s="6"/>
      <c r="B347" s="6"/>
      <c r="C347" s="6"/>
      <c r="D347" s="6"/>
      <c r="E347" s="6"/>
      <c r="F347" s="6"/>
      <c r="G347" s="6"/>
      <c r="H347" s="6"/>
      <c r="I347" s="6"/>
      <c r="J347" s="6"/>
      <c r="K347" s="6"/>
      <c r="L347" s="6"/>
      <c r="M347" s="6"/>
      <c r="N347" s="6"/>
      <c r="O347" s="6"/>
      <c r="P347" s="6"/>
      <c r="Q347" s="6"/>
      <c r="R347" s="6"/>
      <c r="S347" s="6"/>
      <c r="T347" s="6"/>
    </row>
    <row r="348" spans="1:20" s="12" customFormat="1" x14ac:dyDescent="0.25">
      <c r="A348" s="6"/>
      <c r="B348" s="6"/>
      <c r="C348" s="6"/>
      <c r="D348" s="6"/>
      <c r="E348" s="6"/>
      <c r="F348" s="6"/>
      <c r="G348" s="6"/>
      <c r="H348" s="6"/>
      <c r="I348" s="6"/>
      <c r="J348" s="6"/>
      <c r="K348" s="6"/>
      <c r="L348" s="6"/>
      <c r="M348" s="6"/>
      <c r="N348" s="6"/>
      <c r="O348" s="6"/>
      <c r="P348" s="6"/>
      <c r="Q348" s="6"/>
      <c r="R348" s="6"/>
      <c r="S348" s="6"/>
      <c r="T348" s="6"/>
    </row>
    <row r="349" spans="1:20" s="12" customFormat="1" x14ac:dyDescent="0.25">
      <c r="A349" s="6"/>
      <c r="B349" s="6"/>
      <c r="C349" s="6"/>
      <c r="D349" s="6"/>
      <c r="E349" s="6"/>
      <c r="F349" s="6"/>
      <c r="G349" s="6"/>
      <c r="H349" s="6"/>
      <c r="I349" s="6"/>
      <c r="J349" s="6"/>
      <c r="K349" s="6"/>
      <c r="L349" s="6"/>
      <c r="M349" s="6"/>
      <c r="N349" s="6"/>
      <c r="O349" s="6"/>
      <c r="P349" s="6"/>
      <c r="Q349" s="6"/>
      <c r="R349" s="6"/>
      <c r="S349" s="6"/>
      <c r="T349" s="6"/>
    </row>
    <row r="350" spans="1:20" s="12" customFormat="1" x14ac:dyDescent="0.25">
      <c r="A350" s="6"/>
      <c r="B350" s="6"/>
      <c r="C350" s="6"/>
      <c r="D350" s="6"/>
      <c r="E350" s="6"/>
      <c r="F350" s="6"/>
      <c r="G350" s="6"/>
      <c r="H350" s="6"/>
      <c r="I350" s="6"/>
      <c r="J350" s="6"/>
      <c r="K350" s="6"/>
      <c r="L350" s="6"/>
      <c r="M350" s="6"/>
      <c r="N350" s="6"/>
      <c r="O350" s="6"/>
      <c r="P350" s="6"/>
      <c r="Q350" s="6"/>
      <c r="R350" s="6"/>
      <c r="S350" s="6"/>
      <c r="T350" s="6"/>
    </row>
    <row r="351" spans="1:20" s="12" customFormat="1" x14ac:dyDescent="0.25">
      <c r="A351" s="6"/>
      <c r="B351" s="6"/>
      <c r="C351" s="6"/>
      <c r="D351" s="6"/>
      <c r="E351" s="6"/>
      <c r="F351" s="6"/>
      <c r="G351" s="6"/>
      <c r="H351" s="6"/>
      <c r="I351" s="6"/>
      <c r="J351" s="6"/>
      <c r="K351" s="6"/>
      <c r="L351" s="6"/>
      <c r="M351" s="6"/>
      <c r="N351" s="6"/>
      <c r="O351" s="6"/>
      <c r="P351" s="6"/>
      <c r="Q351" s="6"/>
      <c r="R351" s="6"/>
      <c r="S351" s="6"/>
      <c r="T351" s="6"/>
    </row>
    <row r="352" spans="1:20" s="12" customFormat="1" x14ac:dyDescent="0.25">
      <c r="A352" s="6"/>
      <c r="B352" s="6"/>
      <c r="C352" s="6"/>
      <c r="D352" s="6"/>
      <c r="E352" s="6"/>
      <c r="F352" s="6"/>
      <c r="G352" s="6"/>
      <c r="H352" s="6"/>
      <c r="I352" s="6"/>
      <c r="J352" s="6"/>
      <c r="K352" s="6"/>
      <c r="L352" s="6"/>
      <c r="M352" s="6"/>
      <c r="N352" s="6"/>
      <c r="O352" s="6"/>
      <c r="P352" s="6"/>
      <c r="Q352" s="6"/>
      <c r="R352" s="6"/>
      <c r="S352" s="6"/>
      <c r="T352" s="6"/>
    </row>
    <row r="353" spans="1:20" s="12" customFormat="1" x14ac:dyDescent="0.25">
      <c r="A353" s="6"/>
      <c r="B353" s="6"/>
      <c r="C353" s="6"/>
      <c r="D353" s="6"/>
      <c r="E353" s="6"/>
      <c r="F353" s="6"/>
      <c r="G353" s="6"/>
      <c r="H353" s="6"/>
      <c r="I353" s="6"/>
      <c r="J353" s="6"/>
      <c r="K353" s="6"/>
      <c r="L353" s="6"/>
      <c r="M353" s="6"/>
      <c r="N353" s="6"/>
      <c r="O353" s="6"/>
      <c r="P353" s="6"/>
      <c r="Q353" s="6"/>
      <c r="R353" s="6"/>
      <c r="S353" s="6"/>
      <c r="T353" s="6"/>
    </row>
    <row r="354" spans="1:20" s="12" customFormat="1" x14ac:dyDescent="0.25">
      <c r="A354" s="6"/>
      <c r="B354" s="6"/>
      <c r="C354" s="6"/>
      <c r="D354" s="6"/>
      <c r="E354" s="6"/>
      <c r="F354" s="6"/>
      <c r="G354" s="6"/>
      <c r="H354" s="6"/>
      <c r="I354" s="6"/>
      <c r="J354" s="6"/>
      <c r="K354" s="6"/>
      <c r="L354" s="6"/>
      <c r="M354" s="6"/>
      <c r="N354" s="6"/>
      <c r="O354" s="6"/>
      <c r="P354" s="6"/>
      <c r="Q354" s="6"/>
      <c r="R354" s="6"/>
      <c r="S354" s="6"/>
      <c r="T354" s="6"/>
    </row>
    <row r="355" spans="1:20" s="12" customFormat="1" x14ac:dyDescent="0.25">
      <c r="A355" s="6"/>
      <c r="B355" s="6"/>
      <c r="C355" s="6"/>
      <c r="D355" s="6"/>
      <c r="E355" s="6"/>
      <c r="F355" s="6"/>
      <c r="G355" s="6"/>
      <c r="H355" s="6"/>
      <c r="I355" s="6"/>
      <c r="J355" s="6"/>
      <c r="K355" s="6"/>
      <c r="L355" s="6"/>
      <c r="M355" s="6"/>
      <c r="N355" s="6"/>
      <c r="O355" s="6"/>
      <c r="P355" s="6"/>
      <c r="Q355" s="6"/>
      <c r="R355" s="6"/>
      <c r="S355" s="6"/>
      <c r="T355" s="6"/>
    </row>
    <row r="356" spans="1:20" s="12" customFormat="1" x14ac:dyDescent="0.25">
      <c r="A356" s="6"/>
      <c r="B356" s="6"/>
      <c r="C356" s="6"/>
      <c r="D356" s="6"/>
      <c r="E356" s="6"/>
      <c r="F356" s="6"/>
      <c r="G356" s="6"/>
      <c r="H356" s="6"/>
      <c r="I356" s="6"/>
      <c r="J356" s="6"/>
      <c r="K356" s="6"/>
      <c r="L356" s="6"/>
      <c r="M356" s="6"/>
      <c r="N356" s="6"/>
      <c r="O356" s="6"/>
      <c r="P356" s="6"/>
      <c r="Q356" s="6"/>
      <c r="R356" s="6"/>
      <c r="S356" s="6"/>
      <c r="T356" s="6"/>
    </row>
    <row r="357" spans="1:20" s="12" customFormat="1" x14ac:dyDescent="0.25">
      <c r="A357" s="6"/>
      <c r="B357" s="6"/>
      <c r="C357" s="6"/>
      <c r="D357" s="6"/>
      <c r="E357" s="6"/>
      <c r="F357" s="6"/>
      <c r="G357" s="6"/>
      <c r="H357" s="6"/>
      <c r="I357" s="6"/>
      <c r="J357" s="6"/>
      <c r="K357" s="6"/>
      <c r="L357" s="6"/>
      <c r="M357" s="6"/>
      <c r="N357" s="6"/>
      <c r="O357" s="6"/>
      <c r="P357" s="6"/>
      <c r="Q357" s="6"/>
      <c r="R357" s="6"/>
      <c r="S357" s="6"/>
      <c r="T357" s="6"/>
    </row>
    <row r="358" spans="1:20" s="12" customFormat="1" x14ac:dyDescent="0.25">
      <c r="A358" s="6"/>
      <c r="B358" s="6"/>
      <c r="C358" s="6"/>
      <c r="D358" s="6"/>
      <c r="E358" s="6"/>
      <c r="F358" s="6"/>
      <c r="G358" s="6"/>
      <c r="H358" s="6"/>
      <c r="I358" s="6"/>
      <c r="J358" s="6"/>
      <c r="K358" s="6"/>
      <c r="L358" s="6"/>
      <c r="M358" s="6"/>
      <c r="N358" s="6"/>
      <c r="O358" s="6"/>
      <c r="P358" s="6"/>
      <c r="Q358" s="6"/>
      <c r="R358" s="6"/>
      <c r="S358" s="6"/>
      <c r="T358" s="6"/>
    </row>
    <row r="359" spans="1:20" s="12" customFormat="1" x14ac:dyDescent="0.25">
      <c r="A359" s="6"/>
      <c r="B359" s="6"/>
      <c r="C359" s="6"/>
      <c r="D359" s="6"/>
      <c r="E359" s="6"/>
      <c r="F359" s="6"/>
      <c r="G359" s="6"/>
      <c r="H359" s="6"/>
      <c r="I359" s="6"/>
      <c r="J359" s="6"/>
      <c r="K359" s="6"/>
      <c r="L359" s="6"/>
      <c r="M359" s="6"/>
      <c r="N359" s="6"/>
      <c r="O359" s="6"/>
      <c r="P359" s="6"/>
      <c r="Q359" s="6"/>
      <c r="R359" s="6"/>
      <c r="S359" s="6"/>
      <c r="T359" s="6"/>
    </row>
    <row r="360" spans="1:20" s="12" customFormat="1" x14ac:dyDescent="0.25">
      <c r="A360" s="6"/>
      <c r="B360" s="6"/>
      <c r="C360" s="6"/>
      <c r="D360" s="6"/>
      <c r="E360" s="6"/>
      <c r="F360" s="6"/>
      <c r="G360" s="6"/>
      <c r="H360" s="6"/>
      <c r="I360" s="6"/>
      <c r="J360" s="6"/>
      <c r="K360" s="6"/>
      <c r="L360" s="6"/>
      <c r="M360" s="6"/>
      <c r="N360" s="6"/>
      <c r="O360" s="6"/>
      <c r="P360" s="6"/>
      <c r="Q360" s="6"/>
      <c r="R360" s="6"/>
      <c r="S360" s="6"/>
      <c r="T360" s="6"/>
    </row>
    <row r="361" spans="1:20" s="12" customFormat="1" x14ac:dyDescent="0.25">
      <c r="A361" s="6"/>
      <c r="B361" s="6"/>
      <c r="C361" s="6"/>
      <c r="D361" s="6"/>
      <c r="E361" s="6"/>
      <c r="F361" s="6"/>
      <c r="G361" s="6"/>
      <c r="H361" s="6"/>
      <c r="I361" s="6"/>
      <c r="J361" s="6"/>
      <c r="K361" s="6"/>
      <c r="L361" s="6"/>
      <c r="M361" s="6"/>
      <c r="N361" s="6"/>
      <c r="O361" s="6"/>
      <c r="P361" s="6"/>
      <c r="Q361" s="6"/>
      <c r="R361" s="6"/>
      <c r="S361" s="6"/>
      <c r="T361" s="6"/>
    </row>
    <row r="362" spans="1:20" s="12" customFormat="1" x14ac:dyDescent="0.25">
      <c r="A362" s="6"/>
      <c r="B362" s="6"/>
      <c r="C362" s="6"/>
      <c r="D362" s="6"/>
      <c r="E362" s="6"/>
      <c r="F362" s="6"/>
      <c r="G362" s="6"/>
      <c r="H362" s="6"/>
      <c r="I362" s="6"/>
      <c r="J362" s="6"/>
      <c r="K362" s="6"/>
      <c r="L362" s="6"/>
      <c r="M362" s="6"/>
      <c r="N362" s="6"/>
      <c r="O362" s="6"/>
      <c r="P362" s="6"/>
      <c r="Q362" s="6"/>
      <c r="R362" s="6"/>
      <c r="S362" s="6"/>
      <c r="T362" s="6"/>
    </row>
    <row r="363" spans="1:20" s="12" customFormat="1" x14ac:dyDescent="0.25">
      <c r="A363" s="6"/>
      <c r="B363" s="6"/>
      <c r="C363" s="6"/>
      <c r="D363" s="6"/>
      <c r="E363" s="6"/>
      <c r="F363" s="6"/>
      <c r="G363" s="6"/>
      <c r="H363" s="6"/>
      <c r="I363" s="6"/>
      <c r="J363" s="6"/>
      <c r="K363" s="6"/>
      <c r="L363" s="6"/>
      <c r="M363" s="6"/>
      <c r="N363" s="6"/>
      <c r="O363" s="6"/>
      <c r="P363" s="6"/>
      <c r="Q363" s="6"/>
      <c r="R363" s="6"/>
      <c r="S363" s="6"/>
      <c r="T363" s="6"/>
    </row>
    <row r="364" spans="1:20" s="12" customFormat="1" x14ac:dyDescent="0.25">
      <c r="A364" s="6"/>
      <c r="B364" s="6"/>
      <c r="C364" s="6"/>
      <c r="D364" s="6"/>
      <c r="E364" s="6"/>
      <c r="F364" s="6"/>
      <c r="G364" s="6"/>
      <c r="H364" s="6"/>
      <c r="I364" s="6"/>
      <c r="J364" s="6"/>
      <c r="K364" s="6"/>
      <c r="L364" s="6"/>
      <c r="M364" s="6"/>
      <c r="N364" s="6"/>
      <c r="O364" s="6"/>
      <c r="P364" s="6"/>
      <c r="Q364" s="6"/>
      <c r="R364" s="6"/>
      <c r="S364" s="6"/>
      <c r="T364" s="6"/>
    </row>
    <row r="365" spans="1:20" s="12" customFormat="1" x14ac:dyDescent="0.25">
      <c r="A365" s="6"/>
      <c r="B365" s="6"/>
      <c r="C365" s="6"/>
      <c r="D365" s="6"/>
      <c r="E365" s="6"/>
      <c r="F365" s="6"/>
      <c r="G365" s="6"/>
      <c r="H365" s="6"/>
      <c r="I365" s="6"/>
      <c r="J365" s="6"/>
      <c r="K365" s="6"/>
      <c r="L365" s="6"/>
      <c r="M365" s="6"/>
      <c r="N365" s="6"/>
      <c r="O365" s="6"/>
      <c r="P365" s="6"/>
      <c r="Q365" s="6"/>
      <c r="R365" s="6"/>
      <c r="S365" s="6"/>
      <c r="T365" s="6"/>
    </row>
    <row r="366" spans="1:20" s="12" customFormat="1" x14ac:dyDescent="0.25">
      <c r="A366" s="6"/>
      <c r="B366" s="6"/>
      <c r="C366" s="6"/>
      <c r="D366" s="6"/>
      <c r="E366" s="6"/>
      <c r="F366" s="6"/>
      <c r="G366" s="6"/>
      <c r="H366" s="6"/>
      <c r="I366" s="6"/>
      <c r="J366" s="6"/>
      <c r="K366" s="6"/>
      <c r="L366" s="6"/>
      <c r="M366" s="6"/>
      <c r="N366" s="6"/>
      <c r="O366" s="6"/>
      <c r="P366" s="6"/>
      <c r="Q366" s="6"/>
      <c r="R366" s="6"/>
      <c r="S366" s="6"/>
      <c r="T366" s="6"/>
    </row>
    <row r="367" spans="1:20" s="12" customFormat="1" x14ac:dyDescent="0.25">
      <c r="A367" s="6"/>
      <c r="B367" s="6"/>
      <c r="C367" s="6"/>
      <c r="D367" s="6"/>
      <c r="E367" s="6"/>
      <c r="F367" s="6"/>
      <c r="G367" s="6"/>
      <c r="H367" s="6"/>
      <c r="I367" s="6"/>
      <c r="J367" s="6"/>
      <c r="K367" s="6"/>
      <c r="L367" s="6"/>
      <c r="M367" s="6"/>
      <c r="N367" s="6"/>
      <c r="O367" s="6"/>
      <c r="P367" s="6"/>
      <c r="Q367" s="6"/>
      <c r="R367" s="6"/>
      <c r="S367" s="6"/>
      <c r="T367" s="6"/>
    </row>
    <row r="368" spans="1:20" s="12" customFormat="1" x14ac:dyDescent="0.25">
      <c r="A368" s="6"/>
      <c r="B368" s="6"/>
      <c r="C368" s="6"/>
      <c r="D368" s="6"/>
      <c r="E368" s="6"/>
      <c r="F368" s="6"/>
      <c r="G368" s="6"/>
      <c r="H368" s="6"/>
      <c r="I368" s="6"/>
      <c r="J368" s="6"/>
      <c r="K368" s="6"/>
      <c r="L368" s="6"/>
      <c r="M368" s="6"/>
      <c r="N368" s="6"/>
      <c r="O368" s="6"/>
      <c r="P368" s="6"/>
      <c r="Q368" s="6"/>
      <c r="R368" s="6"/>
      <c r="S368" s="6"/>
      <c r="T368" s="6"/>
    </row>
    <row r="369" spans="1:20" s="12" customFormat="1" x14ac:dyDescent="0.25">
      <c r="A369" s="6"/>
      <c r="B369" s="6"/>
      <c r="C369" s="6"/>
      <c r="D369" s="6"/>
      <c r="E369" s="6"/>
      <c r="F369" s="6"/>
      <c r="G369" s="6"/>
      <c r="H369" s="6"/>
      <c r="I369" s="6"/>
      <c r="J369" s="6"/>
      <c r="K369" s="6"/>
      <c r="L369" s="6"/>
      <c r="M369" s="6"/>
      <c r="N369" s="6"/>
      <c r="O369" s="6"/>
      <c r="P369" s="6"/>
      <c r="Q369" s="6"/>
      <c r="R369" s="6"/>
      <c r="S369" s="6"/>
      <c r="T369" s="6"/>
    </row>
    <row r="370" spans="1:20" s="12" customFormat="1" x14ac:dyDescent="0.25">
      <c r="A370" s="6"/>
      <c r="B370" s="6"/>
      <c r="C370" s="6"/>
      <c r="D370" s="6"/>
      <c r="E370" s="6"/>
      <c r="F370" s="6"/>
      <c r="G370" s="6"/>
      <c r="H370" s="6"/>
      <c r="I370" s="6"/>
      <c r="J370" s="6"/>
      <c r="K370" s="6"/>
      <c r="L370" s="6"/>
      <c r="M370" s="6"/>
      <c r="N370" s="6"/>
      <c r="O370" s="6"/>
      <c r="P370" s="6"/>
      <c r="Q370" s="6"/>
      <c r="R370" s="6"/>
      <c r="S370" s="6"/>
      <c r="T370" s="6"/>
    </row>
    <row r="371" spans="1:20" s="12" customFormat="1" x14ac:dyDescent="0.25">
      <c r="A371" s="6"/>
      <c r="B371" s="6"/>
      <c r="C371" s="6"/>
      <c r="D371" s="6"/>
      <c r="E371" s="6"/>
      <c r="F371" s="6"/>
      <c r="G371" s="6"/>
      <c r="H371" s="6"/>
      <c r="I371" s="6"/>
      <c r="J371" s="6"/>
      <c r="K371" s="6"/>
      <c r="L371" s="6"/>
      <c r="M371" s="6"/>
      <c r="N371" s="6"/>
      <c r="O371" s="6"/>
      <c r="P371" s="6"/>
      <c r="Q371" s="6"/>
      <c r="R371" s="6"/>
      <c r="S371" s="6"/>
      <c r="T371" s="6"/>
    </row>
    <row r="372" spans="1:20" s="12" customFormat="1" x14ac:dyDescent="0.25">
      <c r="A372" s="6"/>
      <c r="B372" s="6"/>
      <c r="C372" s="6"/>
      <c r="D372" s="6"/>
      <c r="E372" s="6"/>
      <c r="F372" s="6"/>
      <c r="G372" s="6"/>
      <c r="H372" s="6"/>
      <c r="I372" s="6"/>
      <c r="J372" s="6"/>
      <c r="K372" s="6"/>
      <c r="L372" s="6"/>
      <c r="M372" s="6"/>
      <c r="N372" s="6"/>
      <c r="O372" s="6"/>
      <c r="P372" s="6"/>
      <c r="Q372" s="6"/>
      <c r="R372" s="6"/>
      <c r="S372" s="6"/>
      <c r="T372" s="6"/>
    </row>
    <row r="373" spans="1:20" s="12" customFormat="1" x14ac:dyDescent="0.25">
      <c r="A373" s="6"/>
      <c r="B373" s="6"/>
      <c r="C373" s="6"/>
      <c r="D373" s="6"/>
      <c r="E373" s="6"/>
      <c r="F373" s="6"/>
      <c r="G373" s="6"/>
      <c r="H373" s="6"/>
      <c r="I373" s="6"/>
      <c r="J373" s="6"/>
      <c r="K373" s="6"/>
      <c r="L373" s="6"/>
      <c r="M373" s="6"/>
      <c r="N373" s="6"/>
      <c r="O373" s="6"/>
      <c r="P373" s="6"/>
      <c r="Q373" s="6"/>
      <c r="R373" s="6"/>
      <c r="S373" s="6"/>
      <c r="T373" s="6"/>
    </row>
    <row r="374" spans="1:20" s="12" customFormat="1" x14ac:dyDescent="0.25">
      <c r="A374" s="6"/>
      <c r="B374" s="6"/>
      <c r="C374" s="6"/>
      <c r="D374" s="6"/>
      <c r="E374" s="6"/>
      <c r="F374" s="6"/>
      <c r="G374" s="6"/>
      <c r="H374" s="6"/>
      <c r="I374" s="6"/>
      <c r="J374" s="6"/>
      <c r="K374" s="6"/>
      <c r="L374" s="6"/>
      <c r="M374" s="6"/>
      <c r="N374" s="6"/>
      <c r="O374" s="6"/>
      <c r="P374" s="6"/>
      <c r="Q374" s="6"/>
      <c r="R374" s="6"/>
      <c r="S374" s="6"/>
      <c r="T374" s="6"/>
    </row>
    <row r="375" spans="1:20" s="12" customFormat="1" x14ac:dyDescent="0.25">
      <c r="A375" s="6"/>
      <c r="B375" s="6"/>
      <c r="C375" s="6"/>
      <c r="D375" s="6"/>
      <c r="E375" s="6"/>
      <c r="F375" s="6"/>
      <c r="G375" s="6"/>
      <c r="H375" s="6"/>
      <c r="I375" s="6"/>
      <c r="J375" s="6"/>
      <c r="K375" s="6"/>
      <c r="L375" s="6"/>
      <c r="M375" s="6"/>
      <c r="N375" s="6"/>
      <c r="O375" s="6"/>
      <c r="P375" s="6"/>
      <c r="Q375" s="6"/>
      <c r="R375" s="6"/>
      <c r="S375" s="6"/>
      <c r="T375" s="6"/>
    </row>
    <row r="376" spans="1:20" s="12" customFormat="1" x14ac:dyDescent="0.25">
      <c r="A376" s="6"/>
      <c r="B376" s="6"/>
      <c r="C376" s="6"/>
      <c r="D376" s="6"/>
      <c r="E376" s="6"/>
      <c r="F376" s="6"/>
      <c r="G376" s="6"/>
      <c r="H376" s="6"/>
      <c r="I376" s="6"/>
      <c r="J376" s="6"/>
      <c r="K376" s="6"/>
      <c r="L376" s="6"/>
      <c r="M376" s="6"/>
      <c r="N376" s="6"/>
      <c r="O376" s="6"/>
      <c r="P376" s="6"/>
      <c r="Q376" s="6"/>
      <c r="R376" s="6"/>
      <c r="S376" s="6"/>
      <c r="T376" s="6"/>
    </row>
    <row r="377" spans="1:20" s="12" customFormat="1" x14ac:dyDescent="0.25">
      <c r="A377" s="6"/>
      <c r="B377" s="6"/>
      <c r="C377" s="6"/>
      <c r="D377" s="6"/>
      <c r="E377" s="6"/>
      <c r="F377" s="6"/>
      <c r="G377" s="6"/>
      <c r="H377" s="6"/>
      <c r="I377" s="6"/>
      <c r="J377" s="6"/>
      <c r="K377" s="6"/>
      <c r="L377" s="6"/>
      <c r="M377" s="6"/>
      <c r="N377" s="6"/>
      <c r="O377" s="6"/>
      <c r="P377" s="6"/>
      <c r="Q377" s="6"/>
      <c r="R377" s="6"/>
      <c r="S377" s="6"/>
      <c r="T377" s="6"/>
    </row>
    <row r="378" spans="1:20" s="12" customFormat="1" x14ac:dyDescent="0.25">
      <c r="A378" s="6"/>
      <c r="B378" s="6"/>
      <c r="C378" s="6"/>
      <c r="D378" s="6"/>
      <c r="E378" s="6"/>
      <c r="F378" s="6"/>
      <c r="G378" s="6"/>
      <c r="H378" s="6"/>
      <c r="I378" s="6"/>
      <c r="J378" s="6"/>
      <c r="K378" s="6"/>
      <c r="L378" s="6"/>
      <c r="M378" s="6"/>
      <c r="N378" s="6"/>
      <c r="O378" s="6"/>
      <c r="P378" s="6"/>
      <c r="Q378" s="6"/>
      <c r="R378" s="6"/>
      <c r="S378" s="6"/>
      <c r="T378" s="6"/>
    </row>
    <row r="379" spans="1:20" s="12" customFormat="1" x14ac:dyDescent="0.25">
      <c r="A379" s="6"/>
      <c r="B379" s="6"/>
      <c r="C379" s="6"/>
      <c r="D379" s="6"/>
      <c r="E379" s="6"/>
      <c r="F379" s="6"/>
      <c r="G379" s="6"/>
      <c r="H379" s="6"/>
      <c r="I379" s="6"/>
      <c r="J379" s="6"/>
      <c r="K379" s="6"/>
      <c r="L379" s="6"/>
      <c r="M379" s="6"/>
      <c r="N379" s="6"/>
      <c r="O379" s="6"/>
      <c r="P379" s="6"/>
      <c r="Q379" s="6"/>
      <c r="R379" s="6"/>
      <c r="S379" s="6"/>
      <c r="T379" s="6"/>
    </row>
    <row r="380" spans="1:20" s="12" customFormat="1" x14ac:dyDescent="0.25">
      <c r="A380" s="6"/>
      <c r="B380" s="6"/>
      <c r="C380" s="6"/>
      <c r="D380" s="6"/>
      <c r="E380" s="6"/>
      <c r="F380" s="6"/>
      <c r="G380" s="6"/>
      <c r="H380" s="6"/>
      <c r="I380" s="6"/>
      <c r="J380" s="6"/>
      <c r="K380" s="6"/>
      <c r="L380" s="6"/>
      <c r="M380" s="6"/>
      <c r="N380" s="6"/>
      <c r="O380" s="6"/>
      <c r="P380" s="6"/>
      <c r="Q380" s="6"/>
      <c r="R380" s="6"/>
      <c r="S380" s="6"/>
      <c r="T380" s="6"/>
    </row>
    <row r="381" spans="1:20" s="12" customFormat="1" x14ac:dyDescent="0.25">
      <c r="A381" s="6"/>
      <c r="B381" s="6"/>
      <c r="C381" s="6"/>
      <c r="D381" s="6"/>
      <c r="E381" s="6"/>
      <c r="F381" s="6"/>
      <c r="G381" s="6"/>
      <c r="H381" s="6"/>
      <c r="I381" s="6"/>
      <c r="J381" s="6"/>
      <c r="K381" s="6"/>
      <c r="L381" s="6"/>
      <c r="M381" s="6"/>
      <c r="N381" s="6"/>
      <c r="O381" s="6"/>
      <c r="P381" s="6"/>
      <c r="Q381" s="6"/>
      <c r="R381" s="6"/>
      <c r="S381" s="6"/>
      <c r="T381" s="6"/>
    </row>
    <row r="382" spans="1:20" s="12" customFormat="1" x14ac:dyDescent="0.25">
      <c r="A382" s="6"/>
      <c r="B382" s="6"/>
      <c r="C382" s="6"/>
      <c r="D382" s="6"/>
      <c r="E382" s="6"/>
      <c r="F382" s="6"/>
      <c r="G382" s="6"/>
      <c r="H382" s="6"/>
      <c r="I382" s="6"/>
      <c r="J382" s="6"/>
      <c r="K382" s="6"/>
      <c r="L382" s="6"/>
      <c r="M382" s="6"/>
      <c r="N382" s="6"/>
      <c r="O382" s="6"/>
      <c r="P382" s="6"/>
      <c r="Q382" s="6"/>
      <c r="R382" s="6"/>
      <c r="S382" s="6"/>
      <c r="T382" s="6"/>
    </row>
    <row r="383" spans="1:20" s="12" customFormat="1" x14ac:dyDescent="0.25">
      <c r="A383" s="6"/>
      <c r="B383" s="6"/>
      <c r="C383" s="6"/>
      <c r="D383" s="6"/>
      <c r="E383" s="6"/>
      <c r="F383" s="6"/>
      <c r="G383" s="6"/>
      <c r="H383" s="6"/>
      <c r="I383" s="6"/>
      <c r="J383" s="6"/>
      <c r="K383" s="6"/>
      <c r="L383" s="6"/>
      <c r="M383" s="6"/>
      <c r="N383" s="6"/>
      <c r="O383" s="6"/>
      <c r="P383" s="6"/>
      <c r="Q383" s="6"/>
      <c r="R383" s="6"/>
      <c r="S383" s="6"/>
      <c r="T383" s="6"/>
    </row>
    <row r="384" spans="1:20" s="12" customFormat="1" x14ac:dyDescent="0.25">
      <c r="A384" s="6"/>
      <c r="B384" s="6"/>
      <c r="C384" s="6"/>
      <c r="D384" s="6"/>
      <c r="E384" s="6"/>
      <c r="F384" s="6"/>
      <c r="G384" s="6"/>
      <c r="H384" s="6"/>
      <c r="I384" s="6"/>
      <c r="J384" s="6"/>
      <c r="K384" s="6"/>
      <c r="L384" s="6"/>
      <c r="M384" s="6"/>
      <c r="N384" s="6"/>
      <c r="O384" s="6"/>
      <c r="P384" s="6"/>
      <c r="Q384" s="6"/>
      <c r="R384" s="6"/>
      <c r="S384" s="6"/>
      <c r="T384" s="6"/>
    </row>
    <row r="385" spans="1:20" s="12" customFormat="1" x14ac:dyDescent="0.25">
      <c r="A385" s="6"/>
      <c r="B385" s="6"/>
      <c r="C385" s="6"/>
      <c r="D385" s="6"/>
      <c r="E385" s="6"/>
      <c r="F385" s="6"/>
      <c r="G385" s="6"/>
      <c r="H385" s="6"/>
      <c r="I385" s="6"/>
      <c r="J385" s="6"/>
      <c r="K385" s="6"/>
      <c r="L385" s="6"/>
      <c r="M385" s="6"/>
      <c r="N385" s="6"/>
      <c r="O385" s="6"/>
      <c r="P385" s="6"/>
      <c r="Q385" s="6"/>
      <c r="R385" s="6"/>
      <c r="S385" s="6"/>
      <c r="T385" s="6"/>
    </row>
    <row r="386" spans="1:20" s="12" customFormat="1" x14ac:dyDescent="0.25">
      <c r="A386" s="6"/>
      <c r="B386" s="6"/>
      <c r="C386" s="6"/>
      <c r="D386" s="6"/>
      <c r="E386" s="6"/>
      <c r="F386" s="6"/>
      <c r="G386" s="6"/>
      <c r="H386" s="6"/>
      <c r="I386" s="6"/>
      <c r="J386" s="6"/>
      <c r="K386" s="6"/>
      <c r="L386" s="6"/>
      <c r="M386" s="6"/>
      <c r="N386" s="6"/>
      <c r="O386" s="6"/>
      <c r="P386" s="6"/>
      <c r="Q386" s="6"/>
      <c r="R386" s="6"/>
      <c r="S386" s="6"/>
      <c r="T386" s="6"/>
    </row>
    <row r="387" spans="1:20" s="12" customFormat="1" x14ac:dyDescent="0.25">
      <c r="A387" s="6"/>
      <c r="B387" s="6"/>
      <c r="C387" s="6"/>
      <c r="D387" s="6"/>
      <c r="E387" s="6"/>
      <c r="F387" s="6"/>
      <c r="G387" s="6"/>
      <c r="H387" s="6"/>
      <c r="I387" s="6"/>
      <c r="J387" s="6"/>
      <c r="K387" s="6"/>
      <c r="L387" s="6"/>
      <c r="M387" s="6"/>
      <c r="N387" s="6"/>
      <c r="O387" s="6"/>
      <c r="P387" s="6"/>
      <c r="Q387" s="6"/>
      <c r="R387" s="6"/>
      <c r="S387" s="6"/>
      <c r="T387" s="6"/>
    </row>
    <row r="388" spans="1:20" s="12" customFormat="1" x14ac:dyDescent="0.25">
      <c r="A388" s="6"/>
      <c r="B388" s="6"/>
      <c r="C388" s="6"/>
      <c r="D388" s="6"/>
      <c r="E388" s="6"/>
      <c r="F388" s="6"/>
      <c r="G388" s="6"/>
      <c r="H388" s="6"/>
      <c r="I388" s="6"/>
      <c r="J388" s="6"/>
      <c r="K388" s="6"/>
      <c r="L388" s="6"/>
      <c r="M388" s="6"/>
      <c r="N388" s="6"/>
      <c r="O388" s="6"/>
      <c r="P388" s="6"/>
      <c r="Q388" s="6"/>
      <c r="R388" s="6"/>
      <c r="S388" s="6"/>
      <c r="T388" s="6"/>
    </row>
    <row r="389" spans="1:20" s="12" customFormat="1" x14ac:dyDescent="0.25">
      <c r="A389" s="6"/>
      <c r="B389" s="6"/>
      <c r="C389" s="6"/>
      <c r="D389" s="6"/>
      <c r="E389" s="6"/>
      <c r="F389" s="6"/>
      <c r="G389" s="6"/>
      <c r="H389" s="6"/>
      <c r="I389" s="6"/>
      <c r="J389" s="6"/>
      <c r="K389" s="6"/>
      <c r="L389" s="6"/>
      <c r="M389" s="6"/>
      <c r="N389" s="6"/>
      <c r="O389" s="6"/>
      <c r="P389" s="6"/>
      <c r="Q389" s="6"/>
      <c r="R389" s="6"/>
      <c r="S389" s="6"/>
      <c r="T389" s="6"/>
    </row>
    <row r="390" spans="1:20" s="12" customFormat="1" x14ac:dyDescent="0.25">
      <c r="A390" s="6"/>
      <c r="B390" s="6"/>
      <c r="C390" s="6"/>
      <c r="D390" s="6"/>
      <c r="E390" s="6"/>
      <c r="F390" s="6"/>
      <c r="G390" s="6"/>
      <c r="H390" s="6"/>
      <c r="I390" s="6"/>
      <c r="J390" s="6"/>
      <c r="K390" s="6"/>
      <c r="L390" s="6"/>
      <c r="M390" s="6"/>
      <c r="N390" s="6"/>
      <c r="O390" s="6"/>
      <c r="P390" s="6"/>
      <c r="Q390" s="6"/>
      <c r="R390" s="6"/>
      <c r="S390" s="6"/>
      <c r="T390" s="6"/>
    </row>
    <row r="391" spans="1:20" s="12" customFormat="1" x14ac:dyDescent="0.25">
      <c r="A391" s="6"/>
      <c r="B391" s="6"/>
      <c r="C391" s="6"/>
      <c r="D391" s="6"/>
      <c r="E391" s="6"/>
      <c r="F391" s="6"/>
      <c r="G391" s="6"/>
      <c r="H391" s="6"/>
      <c r="I391" s="6"/>
      <c r="J391" s="6"/>
      <c r="K391" s="6"/>
      <c r="L391" s="6"/>
      <c r="M391" s="6"/>
      <c r="N391" s="6"/>
      <c r="O391" s="6"/>
      <c r="P391" s="6"/>
      <c r="Q391" s="6"/>
      <c r="R391" s="6"/>
      <c r="S391" s="6"/>
      <c r="T391" s="6"/>
    </row>
    <row r="392" spans="1:20" s="12" customFormat="1" x14ac:dyDescent="0.25">
      <c r="A392" s="6"/>
      <c r="B392" s="6"/>
      <c r="C392" s="6"/>
      <c r="D392" s="6"/>
      <c r="E392" s="6"/>
      <c r="F392" s="6"/>
      <c r="G392" s="6"/>
      <c r="H392" s="6"/>
      <c r="I392" s="6"/>
      <c r="J392" s="6"/>
      <c r="K392" s="6"/>
      <c r="L392" s="6"/>
      <c r="M392" s="6"/>
      <c r="N392" s="6"/>
      <c r="O392" s="6"/>
      <c r="P392" s="6"/>
      <c r="Q392" s="6"/>
      <c r="R392" s="6"/>
      <c r="S392" s="6"/>
      <c r="T392" s="6"/>
    </row>
    <row r="393" spans="1:20" s="12" customFormat="1" x14ac:dyDescent="0.25">
      <c r="A393" s="6"/>
      <c r="B393" s="6"/>
      <c r="C393" s="6"/>
      <c r="D393" s="6"/>
      <c r="E393" s="6"/>
      <c r="F393" s="6"/>
      <c r="G393" s="6"/>
      <c r="H393" s="6"/>
      <c r="I393" s="6"/>
      <c r="J393" s="6"/>
      <c r="K393" s="6"/>
      <c r="L393" s="6"/>
      <c r="M393" s="6"/>
      <c r="N393" s="6"/>
      <c r="O393" s="6"/>
      <c r="P393" s="6"/>
      <c r="Q393" s="6"/>
      <c r="R393" s="6"/>
      <c r="S393" s="6"/>
      <c r="T393" s="6"/>
    </row>
    <row r="394" spans="1:20" s="12" customFormat="1" x14ac:dyDescent="0.25">
      <c r="A394" s="6"/>
      <c r="B394" s="6"/>
      <c r="C394" s="6"/>
      <c r="D394" s="6"/>
      <c r="E394" s="6"/>
      <c r="F394" s="6"/>
      <c r="G394" s="6"/>
      <c r="H394" s="6"/>
      <c r="I394" s="6"/>
      <c r="J394" s="6"/>
      <c r="K394" s="6"/>
      <c r="L394" s="6"/>
      <c r="M394" s="6"/>
      <c r="N394" s="6"/>
      <c r="O394" s="6"/>
      <c r="P394" s="6"/>
      <c r="Q394" s="6"/>
      <c r="R394" s="6"/>
      <c r="S394" s="6"/>
      <c r="T394" s="6"/>
    </row>
    <row r="395" spans="1:20" s="12" customFormat="1" x14ac:dyDescent="0.25">
      <c r="A395" s="6"/>
      <c r="B395" s="6"/>
      <c r="C395" s="6"/>
      <c r="D395" s="6"/>
      <c r="E395" s="6"/>
      <c r="F395" s="6"/>
      <c r="G395" s="6"/>
      <c r="H395" s="6"/>
      <c r="I395" s="6"/>
      <c r="J395" s="6"/>
      <c r="K395" s="6"/>
      <c r="L395" s="6"/>
      <c r="M395" s="6"/>
      <c r="N395" s="6"/>
      <c r="O395" s="6"/>
      <c r="P395" s="6"/>
      <c r="Q395" s="6"/>
      <c r="R395" s="6"/>
      <c r="S395" s="6"/>
      <c r="T395" s="6"/>
    </row>
    <row r="396" spans="1:20" s="12" customFormat="1" x14ac:dyDescent="0.25">
      <c r="A396" s="6"/>
      <c r="B396" s="6"/>
      <c r="C396" s="6"/>
      <c r="D396" s="6"/>
      <c r="E396" s="6"/>
      <c r="F396" s="6"/>
      <c r="G396" s="6"/>
      <c r="H396" s="6"/>
      <c r="I396" s="6"/>
      <c r="J396" s="6"/>
      <c r="K396" s="6"/>
      <c r="L396" s="6"/>
      <c r="M396" s="6"/>
      <c r="N396" s="6"/>
      <c r="O396" s="6"/>
      <c r="P396" s="6"/>
      <c r="Q396" s="6"/>
      <c r="R396" s="6"/>
      <c r="S396" s="6"/>
      <c r="T396" s="6"/>
    </row>
    <row r="397" spans="1:20" s="12" customFormat="1" x14ac:dyDescent="0.25">
      <c r="A397" s="6"/>
      <c r="B397" s="6"/>
      <c r="C397" s="6"/>
      <c r="D397" s="6"/>
      <c r="E397" s="6"/>
      <c r="F397" s="6"/>
      <c r="G397" s="6"/>
      <c r="H397" s="6"/>
      <c r="I397" s="6"/>
      <c r="J397" s="6"/>
      <c r="K397" s="6"/>
      <c r="L397" s="6"/>
      <c r="M397" s="6"/>
      <c r="N397" s="6"/>
      <c r="O397" s="6"/>
      <c r="P397" s="6"/>
      <c r="Q397" s="6"/>
      <c r="R397" s="6"/>
      <c r="S397" s="6"/>
      <c r="T397" s="6"/>
    </row>
    <row r="398" spans="1:20" s="12" customFormat="1" x14ac:dyDescent="0.25">
      <c r="A398" s="6"/>
      <c r="B398" s="6"/>
      <c r="C398" s="6"/>
      <c r="D398" s="6"/>
      <c r="E398" s="6"/>
      <c r="F398" s="6"/>
      <c r="G398" s="6"/>
      <c r="H398" s="6"/>
      <c r="I398" s="6"/>
      <c r="J398" s="6"/>
      <c r="K398" s="6"/>
      <c r="L398" s="6"/>
      <c r="M398" s="6"/>
      <c r="N398" s="6"/>
      <c r="O398" s="6"/>
      <c r="P398" s="6"/>
      <c r="Q398" s="6"/>
      <c r="R398" s="6"/>
      <c r="S398" s="6"/>
      <c r="T398" s="6"/>
    </row>
    <row r="399" spans="1:20" s="12" customFormat="1" x14ac:dyDescent="0.25">
      <c r="A399" s="6"/>
      <c r="B399" s="6"/>
      <c r="C399" s="6"/>
      <c r="D399" s="6"/>
      <c r="E399" s="6"/>
      <c r="F399" s="6"/>
      <c r="G399" s="6"/>
      <c r="H399" s="6"/>
      <c r="I399" s="6"/>
      <c r="J399" s="6"/>
      <c r="K399" s="6"/>
      <c r="L399" s="6"/>
      <c r="M399" s="6"/>
      <c r="N399" s="6"/>
      <c r="O399" s="6"/>
      <c r="P399" s="6"/>
      <c r="Q399" s="6"/>
      <c r="R399" s="6"/>
      <c r="S399" s="6"/>
      <c r="T399" s="6"/>
    </row>
    <row r="400" spans="1:20" s="12" customFormat="1" x14ac:dyDescent="0.25">
      <c r="A400" s="6"/>
      <c r="B400" s="6"/>
      <c r="C400" s="6"/>
      <c r="D400" s="6"/>
      <c r="E400" s="6"/>
      <c r="F400" s="6"/>
      <c r="G400" s="6"/>
      <c r="H400" s="6"/>
      <c r="I400" s="6"/>
      <c r="J400" s="6"/>
      <c r="K400" s="6"/>
      <c r="L400" s="6"/>
      <c r="M400" s="6"/>
      <c r="N400" s="6"/>
      <c r="O400" s="6"/>
      <c r="P400" s="6"/>
      <c r="Q400" s="6"/>
      <c r="R400" s="6"/>
      <c r="S400" s="6"/>
      <c r="T400" s="6"/>
    </row>
    <row r="401" spans="1:20" s="12" customFormat="1" x14ac:dyDescent="0.25">
      <c r="A401" s="6"/>
      <c r="B401" s="6"/>
      <c r="C401" s="6"/>
      <c r="D401" s="6"/>
      <c r="E401" s="6"/>
      <c r="F401" s="6"/>
      <c r="G401" s="6"/>
      <c r="H401" s="6"/>
      <c r="I401" s="6"/>
      <c r="J401" s="6"/>
      <c r="K401" s="6"/>
      <c r="L401" s="6"/>
      <c r="M401" s="6"/>
      <c r="N401" s="6"/>
      <c r="O401" s="6"/>
      <c r="P401" s="6"/>
      <c r="Q401" s="6"/>
      <c r="R401" s="6"/>
      <c r="S401" s="6"/>
      <c r="T401" s="6"/>
    </row>
    <row r="402" spans="1:20" s="12" customFormat="1" x14ac:dyDescent="0.25">
      <c r="A402" s="6"/>
      <c r="B402" s="6"/>
      <c r="C402" s="6"/>
      <c r="D402" s="6"/>
      <c r="E402" s="6"/>
      <c r="F402" s="6"/>
      <c r="G402" s="6"/>
      <c r="H402" s="6"/>
      <c r="I402" s="6"/>
      <c r="J402" s="6"/>
      <c r="K402" s="6"/>
      <c r="L402" s="6"/>
      <c r="M402" s="6"/>
      <c r="N402" s="6"/>
      <c r="O402" s="6"/>
      <c r="P402" s="6"/>
      <c r="Q402" s="6"/>
      <c r="R402" s="6"/>
      <c r="S402" s="6"/>
      <c r="T402" s="6"/>
    </row>
    <row r="403" spans="1:20" s="12" customFormat="1" x14ac:dyDescent="0.25">
      <c r="A403" s="6"/>
      <c r="B403" s="6"/>
      <c r="C403" s="6"/>
      <c r="D403" s="6"/>
      <c r="E403" s="6"/>
      <c r="F403" s="6"/>
      <c r="G403" s="6"/>
      <c r="H403" s="6"/>
      <c r="I403" s="6"/>
      <c r="J403" s="6"/>
      <c r="K403" s="6"/>
      <c r="L403" s="6"/>
      <c r="M403" s="6"/>
      <c r="N403" s="6"/>
      <c r="O403" s="6"/>
      <c r="P403" s="6"/>
      <c r="Q403" s="6"/>
      <c r="R403" s="6"/>
      <c r="S403" s="6"/>
      <c r="T403" s="6"/>
    </row>
    <row r="404" spans="1:20" s="12" customFormat="1" x14ac:dyDescent="0.25">
      <c r="A404" s="6"/>
      <c r="B404" s="6"/>
      <c r="C404" s="6"/>
      <c r="D404" s="6"/>
      <c r="E404" s="6"/>
      <c r="F404" s="6"/>
      <c r="G404" s="6"/>
      <c r="H404" s="6"/>
      <c r="I404" s="6"/>
      <c r="J404" s="6"/>
      <c r="K404" s="6"/>
      <c r="L404" s="6"/>
      <c r="M404" s="6"/>
      <c r="N404" s="6"/>
      <c r="O404" s="6"/>
      <c r="P404" s="6"/>
      <c r="Q404" s="6"/>
      <c r="R404" s="6"/>
      <c r="S404" s="6"/>
      <c r="T404" s="6"/>
    </row>
    <row r="405" spans="1:20" s="12" customFormat="1" x14ac:dyDescent="0.25">
      <c r="A405" s="6"/>
      <c r="B405" s="6"/>
      <c r="C405" s="6"/>
      <c r="D405" s="6"/>
      <c r="E405" s="6"/>
      <c r="F405" s="6"/>
      <c r="G405" s="6"/>
      <c r="H405" s="6"/>
      <c r="I405" s="6"/>
      <c r="J405" s="6"/>
      <c r="K405" s="6"/>
      <c r="L405" s="6"/>
      <c r="M405" s="6"/>
      <c r="N405" s="6"/>
      <c r="O405" s="6"/>
      <c r="P405" s="6"/>
      <c r="Q405" s="6"/>
      <c r="R405" s="6"/>
      <c r="S405" s="6"/>
      <c r="T405" s="6"/>
    </row>
    <row r="406" spans="1:20" s="12" customFormat="1" x14ac:dyDescent="0.25">
      <c r="A406" s="6"/>
      <c r="B406" s="6"/>
      <c r="C406" s="6"/>
      <c r="D406" s="6"/>
      <c r="E406" s="6"/>
      <c r="F406" s="6"/>
      <c r="G406" s="6"/>
      <c r="H406" s="6"/>
      <c r="I406" s="6"/>
      <c r="J406" s="6"/>
      <c r="K406" s="6"/>
      <c r="L406" s="6"/>
      <c r="M406" s="6"/>
      <c r="N406" s="6"/>
      <c r="O406" s="6"/>
      <c r="P406" s="6"/>
      <c r="Q406" s="6"/>
      <c r="R406" s="6"/>
      <c r="S406" s="6"/>
      <c r="T406" s="6"/>
    </row>
    <row r="407" spans="1:20" s="12" customFormat="1" x14ac:dyDescent="0.25">
      <c r="A407" s="6"/>
      <c r="B407" s="6"/>
      <c r="C407" s="6"/>
      <c r="D407" s="6"/>
      <c r="E407" s="6"/>
      <c r="F407" s="6"/>
      <c r="G407" s="6"/>
      <c r="H407" s="6"/>
      <c r="I407" s="6"/>
      <c r="J407" s="6"/>
      <c r="K407" s="6"/>
      <c r="L407" s="6"/>
      <c r="M407" s="6"/>
      <c r="N407" s="6"/>
      <c r="O407" s="6"/>
      <c r="P407" s="6"/>
      <c r="Q407" s="6"/>
      <c r="R407" s="6"/>
      <c r="S407" s="6"/>
      <c r="T407" s="6"/>
    </row>
    <row r="408" spans="1:20" s="12" customFormat="1" x14ac:dyDescent="0.25">
      <c r="A408" s="6"/>
      <c r="B408" s="6"/>
      <c r="C408" s="6"/>
      <c r="D408" s="6"/>
      <c r="E408" s="6"/>
      <c r="F408" s="6"/>
      <c r="G408" s="6"/>
      <c r="H408" s="6"/>
      <c r="I408" s="6"/>
      <c r="J408" s="6"/>
      <c r="K408" s="6"/>
      <c r="L408" s="6"/>
      <c r="M408" s="6"/>
      <c r="N408" s="6"/>
      <c r="O408" s="6"/>
      <c r="P408" s="6"/>
      <c r="Q408" s="6"/>
      <c r="R408" s="6"/>
      <c r="S408" s="6"/>
      <c r="T408" s="6"/>
    </row>
    <row r="409" spans="1:20" s="12" customFormat="1" x14ac:dyDescent="0.25">
      <c r="A409" s="6"/>
      <c r="B409" s="6"/>
      <c r="C409" s="6"/>
      <c r="D409" s="6"/>
      <c r="E409" s="6"/>
      <c r="F409" s="6"/>
      <c r="G409" s="6"/>
      <c r="H409" s="6"/>
      <c r="I409" s="6"/>
      <c r="J409" s="6"/>
      <c r="K409" s="6"/>
      <c r="L409" s="6"/>
      <c r="M409" s="6"/>
      <c r="N409" s="6"/>
      <c r="O409" s="6"/>
      <c r="P409" s="6"/>
      <c r="Q409" s="6"/>
      <c r="R409" s="6"/>
      <c r="S409" s="6"/>
      <c r="T409" s="6"/>
    </row>
    <row r="410" spans="1:20" s="12" customFormat="1" x14ac:dyDescent="0.25">
      <c r="A410" s="6"/>
      <c r="B410" s="6"/>
      <c r="C410" s="6"/>
      <c r="D410" s="6"/>
      <c r="E410" s="6"/>
      <c r="F410" s="6"/>
      <c r="G410" s="6"/>
      <c r="H410" s="6"/>
      <c r="I410" s="6"/>
      <c r="J410" s="6"/>
      <c r="K410" s="6"/>
      <c r="L410" s="6"/>
      <c r="M410" s="6"/>
      <c r="N410" s="6"/>
      <c r="O410" s="6"/>
      <c r="P410" s="6"/>
      <c r="Q410" s="6"/>
      <c r="R410" s="6"/>
      <c r="S410" s="6"/>
      <c r="T410" s="6"/>
    </row>
  </sheetData>
  <pageMargins left="0.7" right="0.7" top="0.75" bottom="0.75" header="0.3" footer="0.3"/>
  <pageSetup orientation="portrait" verticalDpi="0" r:id="rId1"/>
  <tableParts count="1">
    <tablePart r:id="rId2"/>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249977111117893"/>
  </sheetPr>
  <dimension ref="A1:T410"/>
  <sheetViews>
    <sheetView showGridLines="0" zoomScaleNormal="100" workbookViewId="0">
      <selection activeCell="C39" sqref="C39"/>
    </sheetView>
  </sheetViews>
  <sheetFormatPr baseColWidth="10" defaultColWidth="36.42578125" defaultRowHeight="12.75" x14ac:dyDescent="0.25"/>
  <cols>
    <col min="1" max="1" width="7.42578125" style="6" bestFit="1" customWidth="1"/>
    <col min="2" max="2" width="29.85546875" style="6" bestFit="1" customWidth="1"/>
    <col min="3" max="3" width="34" style="6" bestFit="1" customWidth="1"/>
    <col min="4" max="4" width="5" style="6" bestFit="1" customWidth="1"/>
    <col min="5" max="5" width="4.85546875" style="6" bestFit="1" customWidth="1"/>
    <col min="6" max="6" width="13.140625" style="6" bestFit="1" customWidth="1"/>
    <col min="7" max="7" width="9.140625" style="6" bestFit="1" customWidth="1"/>
    <col min="8" max="9" width="8.85546875" style="6" bestFit="1" customWidth="1"/>
    <col min="10" max="10" width="9.85546875" style="6" bestFit="1" customWidth="1"/>
    <col min="11" max="16384" width="36.42578125" style="6"/>
  </cols>
  <sheetData>
    <row r="1" spans="1:20" s="12" customFormat="1" ht="25.5" x14ac:dyDescent="0.25">
      <c r="A1" s="12" t="s">
        <v>454</v>
      </c>
      <c r="B1" s="12" t="s">
        <v>455</v>
      </c>
      <c r="C1" s="12" t="s">
        <v>456</v>
      </c>
      <c r="D1" s="12" t="s">
        <v>24</v>
      </c>
      <c r="E1" s="12" t="s">
        <v>1</v>
      </c>
      <c r="F1" s="12" t="s">
        <v>374</v>
      </c>
      <c r="G1" s="12" t="s">
        <v>375</v>
      </c>
      <c r="H1" s="12" t="s">
        <v>376</v>
      </c>
      <c r="I1" s="12" t="s">
        <v>469</v>
      </c>
      <c r="J1" s="12" t="s">
        <v>464</v>
      </c>
      <c r="K1" s="6"/>
      <c r="L1" s="6"/>
      <c r="M1" s="6"/>
      <c r="N1" s="6"/>
      <c r="O1" s="6"/>
      <c r="P1" s="6"/>
      <c r="Q1" s="6"/>
      <c r="R1" s="6"/>
      <c r="S1" s="6"/>
      <c r="T1" s="6"/>
    </row>
    <row r="2" spans="1:20" s="12" customFormat="1" x14ac:dyDescent="0.25">
      <c r="A2" s="6">
        <v>1</v>
      </c>
      <c r="B2" s="6">
        <f>'III.RH_Costo de estructura'!$B$1</f>
        <v>0</v>
      </c>
      <c r="C2" s="6">
        <f>'III.RH_Costo de estructura'!$B$2</f>
        <v>0</v>
      </c>
      <c r="D2" s="12" t="str">
        <f>MID('III.RH_Costo de estructura'!$B$6,1,4)</f>
        <v>2018</v>
      </c>
      <c r="E2" s="26" t="str">
        <f>'III.RH_Costo de estructura'!$B$8</f>
        <v/>
      </c>
      <c r="F2" s="26" t="str">
        <f>'III.RH_Costo de estructura'!$B$9</f>
        <v/>
      </c>
      <c r="G2" s="26" t="str">
        <f>'III.RH_Costo de estructura'!$B$12</f>
        <v/>
      </c>
      <c r="H2" s="26" t="str">
        <f>'III.RH_Costo de estructura'!$B$15</f>
        <v/>
      </c>
      <c r="I2" s="26">
        <f>SUM(Tabla681419[[#This Row],[Mando y enlace]:[Operativo]])</f>
        <v>0</v>
      </c>
      <c r="J2" s="6" t="b">
        <f>Tabla681419[[#This Row],[Validación]]=Tabla681419[[#This Row],[Total]]</f>
        <v>0</v>
      </c>
      <c r="K2" s="6"/>
      <c r="L2" s="6"/>
      <c r="M2" s="6"/>
      <c r="N2" s="6"/>
      <c r="O2" s="6"/>
      <c r="P2" s="6"/>
      <c r="Q2" s="6"/>
      <c r="R2" s="6"/>
      <c r="S2" s="6"/>
      <c r="T2" s="6"/>
    </row>
    <row r="3" spans="1:20" s="12" customFormat="1" x14ac:dyDescent="0.25">
      <c r="A3" s="6">
        <v>1</v>
      </c>
      <c r="B3" s="6">
        <f>'III.RH_Costo de estructura'!$B$1</f>
        <v>0</v>
      </c>
      <c r="C3" s="6">
        <f>'III.RH_Costo de estructura'!$B$2</f>
        <v>0</v>
      </c>
      <c r="D3" s="12" t="str">
        <f>'III.RH_Costo de estructura'!$C$7</f>
        <v>2019</v>
      </c>
      <c r="E3" s="26" t="str">
        <f>'III.RH_Costo de estructura'!$C$8</f>
        <v/>
      </c>
      <c r="F3" s="26" t="str">
        <f>'III.RH_Costo de estructura'!$C$9</f>
        <v/>
      </c>
      <c r="G3" s="26" t="str">
        <f>'III.RH_Costo de estructura'!$C$12</f>
        <v/>
      </c>
      <c r="H3" s="26" t="str">
        <f>'III.RH_Costo de estructura'!$C$15</f>
        <v/>
      </c>
      <c r="I3" s="26">
        <f>SUM(Tabla681419[[#This Row],[Mando y enlace]:[Operativo]])</f>
        <v>0</v>
      </c>
      <c r="J3" s="6" t="b">
        <f>Tabla681419[[#This Row],[Validación]]=Tabla681419[[#This Row],[Total]]</f>
        <v>0</v>
      </c>
      <c r="K3" s="6"/>
      <c r="L3" s="6"/>
      <c r="M3" s="6"/>
      <c r="N3" s="6"/>
      <c r="O3" s="6"/>
      <c r="P3" s="6"/>
      <c r="Q3" s="6"/>
      <c r="R3" s="6"/>
      <c r="S3" s="6"/>
      <c r="T3" s="6"/>
    </row>
    <row r="4" spans="1:20" s="12" customFormat="1" x14ac:dyDescent="0.25">
      <c r="A4" s="6">
        <v>1</v>
      </c>
      <c r="B4" s="6">
        <f>'III.RH_Costo de estructura'!$B$1</f>
        <v>0</v>
      </c>
      <c r="C4" s="6">
        <f>'III.RH_Costo de estructura'!$B$2</f>
        <v>0</v>
      </c>
      <c r="D4" s="12" t="str">
        <f>'III.RH_Costo de estructura'!$D$7</f>
        <v>2020</v>
      </c>
      <c r="E4" s="26" t="str">
        <f>'III.RH_Costo de estructura'!$D$8</f>
        <v/>
      </c>
      <c r="F4" s="26" t="str">
        <f>'III.RH_Costo de estructura'!$D$9</f>
        <v/>
      </c>
      <c r="G4" s="26" t="str">
        <f>'III.RH_Costo de estructura'!$D$12</f>
        <v/>
      </c>
      <c r="H4" s="26" t="str">
        <f>'III.RH_Costo de estructura'!$D$15</f>
        <v/>
      </c>
      <c r="I4" s="26">
        <f>SUM(Tabla681419[[#This Row],[Mando y enlace]:[Operativo]])</f>
        <v>0</v>
      </c>
      <c r="J4" s="6" t="b">
        <f>Tabla681419[[#This Row],[Validación]]=Tabla681419[[#This Row],[Total]]</f>
        <v>0</v>
      </c>
      <c r="K4" s="6"/>
      <c r="L4" s="6"/>
      <c r="M4" s="6"/>
      <c r="N4" s="6"/>
      <c r="O4" s="6"/>
      <c r="P4" s="6"/>
      <c r="Q4" s="6"/>
      <c r="R4" s="6"/>
      <c r="S4" s="6"/>
      <c r="T4" s="6"/>
    </row>
    <row r="5" spans="1:20" s="12" customFormat="1" x14ac:dyDescent="0.25">
      <c r="A5" s="6">
        <v>1</v>
      </c>
      <c r="B5" s="6">
        <f>'III.RH_Costo de estructura'!$B$1</f>
        <v>0</v>
      </c>
      <c r="C5" s="6">
        <f>'III.RH_Costo de estructura'!$B$2</f>
        <v>0</v>
      </c>
      <c r="D5" s="12" t="str">
        <f>'III.RH_Costo de estructura'!$E$7</f>
        <v>2021</v>
      </c>
      <c r="E5" s="26" t="str">
        <f>'III.RH_Costo de estructura'!$E$8</f>
        <v/>
      </c>
      <c r="F5" s="26" t="str">
        <f>'III.RH_Costo de estructura'!$E$9</f>
        <v/>
      </c>
      <c r="G5" s="26" t="str">
        <f>'III.RH_Costo de estructura'!$E$12</f>
        <v/>
      </c>
      <c r="H5" s="26" t="str">
        <f>'III.RH_Costo de estructura'!$E$15</f>
        <v/>
      </c>
      <c r="I5" s="26">
        <f>SUM(Tabla681419[[#This Row],[Mando y enlace]:[Operativo]])</f>
        <v>0</v>
      </c>
      <c r="J5" s="6" t="b">
        <f>Tabla681419[[#This Row],[Validación]]=Tabla681419[[#This Row],[Total]]</f>
        <v>0</v>
      </c>
      <c r="K5" s="6"/>
      <c r="L5" s="6"/>
      <c r="M5" s="6"/>
      <c r="N5" s="6"/>
      <c r="O5" s="6"/>
      <c r="P5" s="6"/>
      <c r="Q5" s="6"/>
      <c r="R5" s="6"/>
      <c r="S5" s="6"/>
      <c r="T5" s="6"/>
    </row>
    <row r="6" spans="1:20" s="12" customFormat="1" x14ac:dyDescent="0.25">
      <c r="A6" s="6">
        <v>1</v>
      </c>
      <c r="B6" s="6">
        <f>'III.RH_Costo de estructura'!$B$1</f>
        <v>0</v>
      </c>
      <c r="C6" s="25">
        <f>'III.RH_Costo de estructura'!$B$2</f>
        <v>0</v>
      </c>
      <c r="D6" s="12" t="str">
        <f>'III.RH_Costo de estructura'!$F$7</f>
        <v>2022</v>
      </c>
      <c r="E6" s="27" t="str">
        <f>'III.RH_Costo de estructura'!$F$8</f>
        <v/>
      </c>
      <c r="F6" s="27" t="str">
        <f>'III.RH_Costo de estructura'!$F$9</f>
        <v/>
      </c>
      <c r="G6" s="27" t="str">
        <f>'III.RH_Costo de estructura'!$F$12</f>
        <v/>
      </c>
      <c r="H6" s="27" t="str">
        <f>'III.RH_Costo de estructura'!$F$15</f>
        <v/>
      </c>
      <c r="I6" s="27">
        <f>SUM(Tabla681419[[#This Row],[Mando y enlace]:[Operativo]])</f>
        <v>0</v>
      </c>
      <c r="J6" s="23" t="b">
        <f>Tabla681419[[#This Row],[Validación]]=Tabla681419[[#This Row],[Total]]</f>
        <v>0</v>
      </c>
      <c r="K6" s="6"/>
      <c r="L6" s="6"/>
      <c r="M6" s="6"/>
      <c r="N6" s="6"/>
      <c r="O6" s="6"/>
      <c r="P6" s="6"/>
      <c r="Q6" s="6"/>
      <c r="R6" s="6"/>
      <c r="S6" s="6"/>
      <c r="T6" s="6"/>
    </row>
    <row r="7" spans="1:20" s="12" customFormat="1" x14ac:dyDescent="0.25">
      <c r="A7" s="6">
        <v>1</v>
      </c>
      <c r="B7" s="6">
        <f>'III.RH_Costo de estructura'!$B$1</f>
        <v>0</v>
      </c>
      <c r="C7" s="25">
        <f>'III.RH_Costo de estructura'!$B$2</f>
        <v>0</v>
      </c>
      <c r="D7" s="12" t="str">
        <f>'III.RH_Costo de estructura'!$G$7</f>
        <v>2023</v>
      </c>
      <c r="E7" s="27" t="str">
        <f>'III.RH_Costo de estructura'!$G$8</f>
        <v/>
      </c>
      <c r="F7" s="27" t="str">
        <f>'III.RH_Costo de estructura'!$G$9</f>
        <v/>
      </c>
      <c r="G7" s="27" t="str">
        <f>'III.RH_Costo de estructura'!$G$12</f>
        <v/>
      </c>
      <c r="H7" s="27" t="str">
        <f>'III.RH_Costo de estructura'!$G$15</f>
        <v/>
      </c>
      <c r="I7" s="27">
        <f>SUM(Tabla681419[[#This Row],[Mando y enlace]:[Operativo]])</f>
        <v>0</v>
      </c>
      <c r="J7" s="23" t="b">
        <f>Tabla681419[[#This Row],[Validación]]=Tabla681419[[#This Row],[Total]]</f>
        <v>0</v>
      </c>
      <c r="K7" s="6"/>
      <c r="L7" s="6"/>
      <c r="M7" s="6"/>
      <c r="N7" s="6"/>
      <c r="O7" s="6"/>
      <c r="P7" s="6"/>
      <c r="Q7" s="6"/>
      <c r="R7" s="6"/>
      <c r="S7" s="6"/>
      <c r="T7" s="6"/>
    </row>
    <row r="8" spans="1:20" s="12" customFormat="1" x14ac:dyDescent="0.25">
      <c r="A8" s="6"/>
      <c r="B8" s="6"/>
      <c r="C8" s="6"/>
      <c r="D8" s="6"/>
      <c r="E8" s="6"/>
      <c r="F8" s="6"/>
      <c r="G8" s="6"/>
      <c r="H8" s="6"/>
      <c r="I8" s="6"/>
      <c r="J8" s="6"/>
      <c r="K8" s="6"/>
      <c r="L8" s="6"/>
      <c r="M8" s="6"/>
      <c r="N8" s="6"/>
      <c r="O8" s="6"/>
      <c r="P8" s="6"/>
      <c r="Q8" s="6"/>
      <c r="R8" s="6"/>
      <c r="S8" s="6"/>
      <c r="T8" s="6"/>
    </row>
    <row r="9" spans="1:20" s="12" customFormat="1" x14ac:dyDescent="0.25">
      <c r="A9" s="6"/>
      <c r="B9" s="6"/>
      <c r="C9" s="6"/>
      <c r="D9" s="6"/>
      <c r="E9" s="6"/>
      <c r="F9" s="6"/>
      <c r="G9" s="6"/>
      <c r="H9" s="6"/>
      <c r="I9" s="6"/>
      <c r="J9" s="6"/>
      <c r="K9" s="6"/>
      <c r="L9" s="6"/>
      <c r="M9" s="6"/>
      <c r="N9" s="6"/>
      <c r="O9" s="6"/>
      <c r="P9" s="6"/>
      <c r="Q9" s="6"/>
      <c r="R9" s="6"/>
      <c r="S9" s="6"/>
      <c r="T9" s="6"/>
    </row>
    <row r="10" spans="1:20" s="12" customFormat="1" x14ac:dyDescent="0.25">
      <c r="A10" s="6"/>
      <c r="B10" s="6"/>
      <c r="C10" s="6"/>
      <c r="D10" s="6"/>
      <c r="E10" s="6"/>
      <c r="F10" s="6"/>
      <c r="G10" s="6"/>
      <c r="H10" s="6"/>
      <c r="I10" s="6"/>
      <c r="J10" s="6"/>
      <c r="K10" s="6"/>
      <c r="L10" s="6"/>
      <c r="M10" s="6"/>
      <c r="N10" s="6"/>
      <c r="O10" s="6"/>
      <c r="P10" s="6"/>
      <c r="Q10" s="6"/>
      <c r="R10" s="6"/>
      <c r="S10" s="6"/>
      <c r="T10" s="6"/>
    </row>
    <row r="11" spans="1:20" s="12" customFormat="1" x14ac:dyDescent="0.25">
      <c r="A11" s="6"/>
      <c r="B11" s="6"/>
      <c r="C11" s="6"/>
      <c r="D11" s="6"/>
      <c r="E11" s="6"/>
      <c r="F11" s="6"/>
      <c r="G11" s="6"/>
      <c r="H11" s="6"/>
      <c r="I11" s="6"/>
      <c r="J11" s="6"/>
      <c r="K11" s="6"/>
      <c r="L11" s="6"/>
      <c r="M11" s="6"/>
      <c r="N11" s="6"/>
      <c r="O11" s="6"/>
      <c r="P11" s="6"/>
      <c r="Q11" s="6"/>
      <c r="R11" s="6"/>
      <c r="S11" s="6"/>
      <c r="T11" s="6"/>
    </row>
    <row r="12" spans="1:20" s="12" customFormat="1" x14ac:dyDescent="0.25">
      <c r="A12" s="6"/>
      <c r="B12" s="6"/>
      <c r="C12" s="6"/>
      <c r="D12" s="6"/>
      <c r="E12" s="6"/>
      <c r="F12" s="6"/>
      <c r="G12" s="6"/>
      <c r="H12" s="6"/>
      <c r="I12" s="6"/>
      <c r="J12" s="6"/>
      <c r="K12" s="6"/>
      <c r="L12" s="6"/>
      <c r="M12" s="6"/>
      <c r="N12" s="6"/>
      <c r="O12" s="6"/>
      <c r="P12" s="6"/>
      <c r="Q12" s="6"/>
      <c r="R12" s="6"/>
      <c r="S12" s="6"/>
      <c r="T12" s="6"/>
    </row>
    <row r="13" spans="1:20" s="12" customFormat="1" x14ac:dyDescent="0.25">
      <c r="A13" s="6"/>
      <c r="B13" s="6"/>
      <c r="C13" s="6"/>
      <c r="D13" s="6"/>
      <c r="E13" s="6"/>
      <c r="F13" s="6"/>
      <c r="G13" s="6"/>
      <c r="H13" s="6"/>
      <c r="I13" s="6"/>
      <c r="J13" s="6"/>
      <c r="K13" s="6"/>
      <c r="L13" s="6"/>
      <c r="M13" s="6"/>
      <c r="N13" s="6"/>
      <c r="O13" s="6"/>
      <c r="P13" s="6"/>
      <c r="Q13" s="6"/>
      <c r="R13" s="6"/>
      <c r="S13" s="6"/>
      <c r="T13" s="6"/>
    </row>
    <row r="14" spans="1:20" s="12" customFormat="1" x14ac:dyDescent="0.25">
      <c r="A14" s="6"/>
      <c r="B14" s="6"/>
      <c r="C14" s="6"/>
      <c r="D14" s="6"/>
      <c r="E14" s="6"/>
      <c r="F14" s="6"/>
      <c r="G14" s="6"/>
      <c r="H14" s="6"/>
      <c r="I14" s="6"/>
      <c r="J14" s="6"/>
      <c r="K14" s="6"/>
      <c r="L14" s="6"/>
      <c r="M14" s="6"/>
      <c r="N14" s="6"/>
      <c r="O14" s="6"/>
      <c r="P14" s="6"/>
      <c r="Q14" s="6"/>
      <c r="R14" s="6"/>
      <c r="S14" s="6"/>
      <c r="T14" s="6"/>
    </row>
    <row r="15" spans="1:20" s="12" customFormat="1" x14ac:dyDescent="0.25">
      <c r="A15" s="6"/>
      <c r="B15" s="6"/>
      <c r="C15" s="6"/>
      <c r="D15" s="6"/>
      <c r="E15" s="6"/>
      <c r="F15" s="6"/>
      <c r="G15" s="6"/>
      <c r="H15" s="6"/>
      <c r="I15" s="6"/>
      <c r="J15" s="6"/>
      <c r="K15" s="6"/>
      <c r="L15" s="6"/>
      <c r="M15" s="6"/>
      <c r="N15" s="6"/>
      <c r="O15" s="6"/>
      <c r="P15" s="6"/>
      <c r="Q15" s="6"/>
      <c r="R15" s="6"/>
      <c r="S15" s="6"/>
      <c r="T15" s="6"/>
    </row>
    <row r="16" spans="1:20" s="12" customFormat="1" x14ac:dyDescent="0.25">
      <c r="A16" s="6"/>
      <c r="B16" s="6"/>
      <c r="C16" s="6"/>
      <c r="D16" s="6"/>
      <c r="E16" s="6"/>
      <c r="F16" s="6"/>
      <c r="G16" s="6"/>
      <c r="H16" s="6"/>
      <c r="I16" s="6"/>
      <c r="J16" s="6"/>
      <c r="K16" s="6"/>
      <c r="L16" s="6"/>
      <c r="M16" s="6"/>
      <c r="N16" s="6"/>
      <c r="O16" s="6"/>
      <c r="P16" s="6"/>
      <c r="Q16" s="6"/>
      <c r="R16" s="6"/>
      <c r="S16" s="6"/>
      <c r="T16" s="6"/>
    </row>
    <row r="17" spans="1:20" s="12" customFormat="1" x14ac:dyDescent="0.25">
      <c r="A17" s="6"/>
      <c r="B17" s="6"/>
      <c r="C17" s="6"/>
      <c r="D17" s="6"/>
      <c r="E17" s="6"/>
      <c r="F17" s="6"/>
      <c r="G17" s="6"/>
      <c r="H17" s="6"/>
      <c r="I17" s="6"/>
      <c r="J17" s="6"/>
      <c r="K17" s="6"/>
      <c r="L17" s="6"/>
      <c r="M17" s="6"/>
      <c r="N17" s="6"/>
      <c r="O17" s="6"/>
      <c r="P17" s="6"/>
      <c r="Q17" s="6"/>
      <c r="R17" s="6"/>
      <c r="S17" s="6"/>
      <c r="T17" s="6"/>
    </row>
    <row r="18" spans="1:20" s="12" customFormat="1" x14ac:dyDescent="0.25">
      <c r="A18" s="6"/>
      <c r="B18" s="6"/>
      <c r="C18" s="6"/>
      <c r="D18" s="6"/>
      <c r="E18" s="6"/>
      <c r="F18" s="6"/>
      <c r="G18" s="6"/>
      <c r="H18" s="6"/>
      <c r="I18" s="6"/>
      <c r="J18" s="6"/>
      <c r="K18" s="6"/>
      <c r="L18" s="6"/>
      <c r="M18" s="6"/>
      <c r="N18" s="6"/>
      <c r="O18" s="6"/>
      <c r="P18" s="6"/>
      <c r="Q18" s="6"/>
      <c r="R18" s="6"/>
      <c r="S18" s="6"/>
      <c r="T18" s="6"/>
    </row>
    <row r="19" spans="1:20" s="12" customFormat="1" x14ac:dyDescent="0.25">
      <c r="A19" s="6"/>
      <c r="B19" s="6"/>
      <c r="C19" s="6"/>
      <c r="D19" s="6"/>
      <c r="E19" s="6"/>
      <c r="F19" s="6"/>
      <c r="G19" s="6"/>
      <c r="H19" s="6"/>
      <c r="I19" s="6"/>
      <c r="J19" s="6"/>
      <c r="K19" s="6"/>
      <c r="L19" s="6"/>
      <c r="M19" s="6"/>
      <c r="N19" s="6"/>
      <c r="O19" s="6"/>
      <c r="P19" s="6"/>
      <c r="Q19" s="6"/>
      <c r="R19" s="6"/>
      <c r="S19" s="6"/>
      <c r="T19" s="6"/>
    </row>
    <row r="20" spans="1:20" s="12" customFormat="1" x14ac:dyDescent="0.25">
      <c r="A20" s="6"/>
      <c r="B20" s="6"/>
      <c r="C20" s="6"/>
      <c r="D20" s="6"/>
      <c r="E20" s="6"/>
      <c r="F20" s="6"/>
      <c r="G20" s="6"/>
      <c r="H20" s="6"/>
      <c r="I20" s="6"/>
      <c r="J20" s="6"/>
      <c r="K20" s="6"/>
      <c r="L20" s="6"/>
      <c r="M20" s="6"/>
      <c r="N20" s="6"/>
      <c r="O20" s="6"/>
      <c r="P20" s="6"/>
      <c r="Q20" s="6"/>
      <c r="R20" s="6"/>
      <c r="S20" s="6"/>
      <c r="T20" s="6"/>
    </row>
    <row r="21" spans="1:20" s="12" customFormat="1" x14ac:dyDescent="0.25">
      <c r="A21" s="6"/>
      <c r="B21" s="6"/>
      <c r="C21" s="6"/>
      <c r="D21" s="6"/>
      <c r="E21" s="6"/>
      <c r="F21" s="6"/>
      <c r="G21" s="6"/>
      <c r="H21" s="6"/>
      <c r="I21" s="6"/>
      <c r="J21" s="6"/>
      <c r="K21" s="6"/>
      <c r="L21" s="6"/>
      <c r="M21" s="6"/>
      <c r="N21" s="6"/>
      <c r="O21" s="6"/>
      <c r="P21" s="6"/>
      <c r="Q21" s="6"/>
      <c r="R21" s="6"/>
      <c r="S21" s="6"/>
      <c r="T21" s="6"/>
    </row>
    <row r="22" spans="1:20" s="12" customFormat="1" x14ac:dyDescent="0.25">
      <c r="A22" s="6"/>
      <c r="B22" s="6"/>
      <c r="C22" s="6"/>
      <c r="D22" s="6"/>
      <c r="E22" s="6"/>
      <c r="F22" s="6"/>
      <c r="G22" s="6"/>
      <c r="H22" s="6"/>
      <c r="I22" s="6"/>
      <c r="J22" s="6"/>
      <c r="K22" s="6"/>
      <c r="L22" s="6"/>
      <c r="M22" s="6"/>
      <c r="N22" s="6"/>
      <c r="O22" s="6"/>
      <c r="P22" s="6"/>
      <c r="Q22" s="6"/>
      <c r="R22" s="6"/>
      <c r="S22" s="6"/>
      <c r="T22" s="6"/>
    </row>
    <row r="23" spans="1:20" s="12" customFormat="1" x14ac:dyDescent="0.25">
      <c r="A23" s="6"/>
      <c r="B23" s="6"/>
      <c r="C23" s="6"/>
      <c r="D23" s="6"/>
      <c r="E23" s="6"/>
      <c r="F23" s="6"/>
      <c r="G23" s="6"/>
      <c r="H23" s="6"/>
      <c r="I23" s="6"/>
      <c r="J23" s="6"/>
      <c r="K23" s="6"/>
      <c r="L23" s="6"/>
      <c r="M23" s="6"/>
      <c r="N23" s="6"/>
      <c r="O23" s="6"/>
      <c r="P23" s="6"/>
      <c r="Q23" s="6"/>
      <c r="R23" s="6"/>
      <c r="S23" s="6"/>
      <c r="T23" s="6"/>
    </row>
    <row r="24" spans="1:20" s="12" customFormat="1" x14ac:dyDescent="0.25">
      <c r="A24" s="6"/>
      <c r="B24" s="6"/>
      <c r="C24" s="6"/>
      <c r="D24" s="6"/>
      <c r="E24" s="6"/>
      <c r="F24" s="6"/>
      <c r="G24" s="6"/>
      <c r="H24" s="6"/>
      <c r="I24" s="6"/>
      <c r="J24" s="6"/>
      <c r="K24" s="6"/>
      <c r="L24" s="6"/>
      <c r="M24" s="6"/>
      <c r="N24" s="6"/>
      <c r="O24" s="6"/>
      <c r="P24" s="6"/>
      <c r="Q24" s="6"/>
      <c r="R24" s="6"/>
      <c r="S24" s="6"/>
      <c r="T24" s="6"/>
    </row>
    <row r="25" spans="1:20" s="12" customFormat="1" x14ac:dyDescent="0.25">
      <c r="A25" s="6"/>
      <c r="B25" s="6"/>
      <c r="C25" s="6"/>
      <c r="D25" s="6"/>
      <c r="E25" s="6"/>
      <c r="F25" s="6"/>
      <c r="G25" s="6"/>
      <c r="H25" s="6"/>
      <c r="I25" s="6"/>
      <c r="J25" s="6"/>
      <c r="K25" s="6"/>
      <c r="L25" s="6"/>
      <c r="M25" s="6"/>
      <c r="N25" s="6"/>
      <c r="O25" s="6"/>
      <c r="P25" s="6"/>
      <c r="Q25" s="6"/>
      <c r="R25" s="6"/>
      <c r="S25" s="6"/>
      <c r="T25" s="6"/>
    </row>
    <row r="26" spans="1:20" s="12" customFormat="1" x14ac:dyDescent="0.25">
      <c r="A26" s="6"/>
      <c r="B26" s="6"/>
      <c r="C26" s="6"/>
      <c r="D26" s="6"/>
      <c r="E26" s="6"/>
      <c r="F26" s="6"/>
      <c r="G26" s="6"/>
      <c r="H26" s="6"/>
      <c r="I26" s="6"/>
      <c r="J26" s="6"/>
      <c r="K26" s="6"/>
      <c r="L26" s="6"/>
      <c r="M26" s="6"/>
      <c r="N26" s="6"/>
      <c r="O26" s="6"/>
      <c r="P26" s="6"/>
      <c r="Q26" s="6"/>
      <c r="R26" s="6"/>
      <c r="S26" s="6"/>
      <c r="T26" s="6"/>
    </row>
    <row r="27" spans="1:20" s="12" customFormat="1" x14ac:dyDescent="0.25">
      <c r="A27" s="6"/>
      <c r="B27" s="6"/>
      <c r="C27" s="6"/>
      <c r="D27" s="6"/>
      <c r="E27" s="6"/>
      <c r="F27" s="6"/>
      <c r="G27" s="6"/>
      <c r="H27" s="6"/>
      <c r="I27" s="6"/>
      <c r="J27" s="6"/>
      <c r="K27" s="6"/>
      <c r="L27" s="6"/>
      <c r="M27" s="6"/>
      <c r="N27" s="6"/>
      <c r="O27" s="6"/>
      <c r="P27" s="6"/>
      <c r="Q27" s="6"/>
      <c r="R27" s="6"/>
      <c r="S27" s="6"/>
      <c r="T27" s="6"/>
    </row>
    <row r="28" spans="1:20" s="12" customFormat="1" x14ac:dyDescent="0.25">
      <c r="A28" s="6"/>
      <c r="B28" s="6"/>
      <c r="C28" s="6"/>
      <c r="D28" s="6"/>
      <c r="E28" s="6"/>
      <c r="F28" s="6"/>
      <c r="G28" s="6"/>
      <c r="H28" s="6"/>
      <c r="I28" s="6"/>
      <c r="J28" s="6"/>
      <c r="K28" s="6"/>
      <c r="L28" s="6"/>
      <c r="M28" s="6"/>
      <c r="N28" s="6"/>
      <c r="O28" s="6"/>
      <c r="P28" s="6"/>
      <c r="Q28" s="6"/>
      <c r="R28" s="6"/>
      <c r="S28" s="6"/>
      <c r="T28" s="6"/>
    </row>
    <row r="29" spans="1:20" s="12" customFormat="1" x14ac:dyDescent="0.25">
      <c r="A29" s="6"/>
      <c r="B29" s="6"/>
      <c r="C29" s="6"/>
      <c r="D29" s="6"/>
      <c r="E29" s="6"/>
      <c r="F29" s="6"/>
      <c r="G29" s="6"/>
      <c r="H29" s="6"/>
      <c r="I29" s="6"/>
      <c r="J29" s="6"/>
      <c r="K29" s="6"/>
      <c r="L29" s="6"/>
      <c r="M29" s="6"/>
      <c r="N29" s="6"/>
      <c r="O29" s="6"/>
      <c r="P29" s="6"/>
      <c r="Q29" s="6"/>
      <c r="R29" s="6"/>
      <c r="S29" s="6"/>
      <c r="T29" s="6"/>
    </row>
    <row r="30" spans="1:20" s="12" customFormat="1" x14ac:dyDescent="0.25">
      <c r="A30" s="6"/>
      <c r="B30" s="6"/>
      <c r="C30" s="6"/>
      <c r="D30" s="6"/>
      <c r="E30" s="6"/>
      <c r="F30" s="6"/>
      <c r="G30" s="6"/>
      <c r="H30" s="6"/>
      <c r="I30" s="6"/>
      <c r="J30" s="6"/>
      <c r="K30" s="6"/>
      <c r="L30" s="6"/>
      <c r="M30" s="6"/>
      <c r="N30" s="6"/>
      <c r="O30" s="6"/>
      <c r="P30" s="6"/>
      <c r="Q30" s="6"/>
      <c r="R30" s="6"/>
      <c r="S30" s="6"/>
      <c r="T30" s="6"/>
    </row>
    <row r="31" spans="1:20" s="12" customFormat="1" x14ac:dyDescent="0.25">
      <c r="A31" s="6"/>
      <c r="B31" s="6"/>
      <c r="C31" s="6"/>
      <c r="D31" s="6"/>
      <c r="E31" s="6"/>
      <c r="F31" s="6"/>
      <c r="G31" s="6"/>
      <c r="H31" s="6"/>
      <c r="I31" s="6"/>
      <c r="J31" s="6"/>
      <c r="K31" s="6"/>
      <c r="L31" s="6"/>
      <c r="M31" s="6"/>
      <c r="N31" s="6"/>
      <c r="O31" s="6"/>
      <c r="P31" s="6"/>
      <c r="Q31" s="6"/>
      <c r="R31" s="6"/>
      <c r="S31" s="6"/>
      <c r="T31" s="6"/>
    </row>
    <row r="32" spans="1:20" s="12" customFormat="1" x14ac:dyDescent="0.25">
      <c r="A32" s="6"/>
      <c r="B32" s="6"/>
      <c r="C32" s="6"/>
      <c r="D32" s="6"/>
      <c r="E32" s="6"/>
      <c r="F32" s="6"/>
      <c r="G32" s="6"/>
      <c r="H32" s="6"/>
      <c r="I32" s="6"/>
      <c r="J32" s="6"/>
      <c r="K32" s="6"/>
      <c r="L32" s="6"/>
      <c r="M32" s="6"/>
      <c r="N32" s="6"/>
      <c r="O32" s="6"/>
      <c r="P32" s="6"/>
      <c r="Q32" s="6"/>
      <c r="R32" s="6"/>
      <c r="S32" s="6"/>
      <c r="T32" s="6"/>
    </row>
    <row r="33" spans="1:20" s="12" customFormat="1" x14ac:dyDescent="0.25">
      <c r="A33" s="6"/>
      <c r="B33" s="6"/>
      <c r="C33" s="6"/>
      <c r="D33" s="6"/>
      <c r="E33" s="6"/>
      <c r="F33" s="6"/>
      <c r="G33" s="6"/>
      <c r="H33" s="6"/>
      <c r="I33" s="6"/>
      <c r="J33" s="6"/>
      <c r="K33" s="6"/>
      <c r="L33" s="6"/>
      <c r="M33" s="6"/>
      <c r="N33" s="6"/>
      <c r="O33" s="6"/>
      <c r="P33" s="6"/>
      <c r="Q33" s="6"/>
      <c r="R33" s="6"/>
      <c r="S33" s="6"/>
      <c r="T33" s="6"/>
    </row>
    <row r="34" spans="1:20" s="12" customFormat="1" x14ac:dyDescent="0.25">
      <c r="A34" s="6"/>
      <c r="B34" s="6"/>
      <c r="C34" s="6"/>
      <c r="D34" s="6"/>
      <c r="E34" s="6"/>
      <c r="F34" s="6"/>
      <c r="G34" s="6"/>
      <c r="H34" s="6"/>
      <c r="I34" s="6"/>
      <c r="J34" s="6"/>
      <c r="K34" s="6"/>
      <c r="L34" s="6"/>
      <c r="M34" s="6"/>
      <c r="N34" s="6"/>
      <c r="O34" s="6"/>
      <c r="P34" s="6"/>
      <c r="Q34" s="6"/>
      <c r="R34" s="6"/>
      <c r="S34" s="6"/>
      <c r="T34" s="6"/>
    </row>
    <row r="35" spans="1:20" s="12" customFormat="1" x14ac:dyDescent="0.25">
      <c r="A35" s="6"/>
      <c r="B35" s="6"/>
      <c r="C35" s="6"/>
      <c r="D35" s="6"/>
      <c r="E35" s="6"/>
      <c r="F35" s="6"/>
      <c r="G35" s="6"/>
      <c r="H35" s="6"/>
      <c r="I35" s="6"/>
      <c r="J35" s="6"/>
      <c r="K35" s="6"/>
      <c r="L35" s="6"/>
      <c r="M35" s="6"/>
      <c r="N35" s="6"/>
      <c r="O35" s="6"/>
      <c r="P35" s="6"/>
      <c r="Q35" s="6"/>
      <c r="R35" s="6"/>
      <c r="S35" s="6"/>
      <c r="T35" s="6"/>
    </row>
    <row r="36" spans="1:20" s="12" customFormat="1" x14ac:dyDescent="0.25">
      <c r="A36" s="6"/>
      <c r="B36" s="6"/>
      <c r="C36" s="6"/>
      <c r="D36" s="6"/>
      <c r="E36" s="6"/>
      <c r="F36" s="6"/>
      <c r="G36" s="6"/>
      <c r="H36" s="6"/>
      <c r="I36" s="6"/>
      <c r="J36" s="6"/>
      <c r="K36" s="6"/>
      <c r="L36" s="6"/>
      <c r="M36" s="6"/>
      <c r="N36" s="6"/>
      <c r="O36" s="6"/>
      <c r="P36" s="6"/>
      <c r="Q36" s="6"/>
      <c r="R36" s="6"/>
      <c r="S36" s="6"/>
      <c r="T36" s="6"/>
    </row>
    <row r="37" spans="1:20" s="12" customFormat="1" x14ac:dyDescent="0.25">
      <c r="A37" s="6"/>
      <c r="B37" s="6"/>
      <c r="C37" s="6"/>
      <c r="D37" s="6"/>
      <c r="E37" s="6"/>
      <c r="F37" s="6"/>
      <c r="G37" s="6"/>
      <c r="H37" s="6"/>
      <c r="I37" s="6"/>
      <c r="J37" s="6"/>
      <c r="K37" s="6"/>
      <c r="L37" s="6"/>
      <c r="M37" s="6"/>
      <c r="N37" s="6"/>
      <c r="O37" s="6"/>
      <c r="P37" s="6"/>
      <c r="Q37" s="6"/>
      <c r="R37" s="6"/>
      <c r="S37" s="6"/>
      <c r="T37" s="6"/>
    </row>
    <row r="38" spans="1:20" s="12" customFormat="1" x14ac:dyDescent="0.25">
      <c r="A38" s="6"/>
      <c r="B38" s="6"/>
      <c r="C38" s="6"/>
      <c r="D38" s="6"/>
      <c r="E38" s="6"/>
      <c r="F38" s="6"/>
      <c r="G38" s="6"/>
      <c r="H38" s="6"/>
      <c r="I38" s="6"/>
      <c r="J38" s="6"/>
      <c r="K38" s="6"/>
      <c r="L38" s="6"/>
      <c r="M38" s="6"/>
      <c r="N38" s="6"/>
      <c r="O38" s="6"/>
      <c r="P38" s="6"/>
      <c r="Q38" s="6"/>
      <c r="R38" s="6"/>
      <c r="S38" s="6"/>
      <c r="T38" s="6"/>
    </row>
    <row r="39" spans="1:20" s="12" customFormat="1" x14ac:dyDescent="0.25">
      <c r="A39" s="6"/>
      <c r="B39" s="6"/>
      <c r="C39" s="6"/>
      <c r="D39" s="6"/>
      <c r="E39" s="6"/>
      <c r="F39" s="6"/>
      <c r="G39" s="6"/>
      <c r="H39" s="6"/>
      <c r="I39" s="6"/>
      <c r="J39" s="6"/>
      <c r="K39" s="6"/>
      <c r="L39" s="6"/>
      <c r="M39" s="6"/>
      <c r="N39" s="6"/>
      <c r="O39" s="6"/>
      <c r="P39" s="6"/>
      <c r="Q39" s="6"/>
      <c r="R39" s="6"/>
      <c r="S39" s="6"/>
      <c r="T39" s="6"/>
    </row>
    <row r="40" spans="1:20" s="12" customFormat="1" x14ac:dyDescent="0.25">
      <c r="A40" s="6"/>
      <c r="B40" s="6"/>
      <c r="C40" s="6"/>
      <c r="D40" s="6"/>
      <c r="E40" s="6"/>
      <c r="F40" s="6"/>
      <c r="G40" s="6"/>
      <c r="H40" s="6"/>
      <c r="I40" s="6"/>
      <c r="J40" s="6"/>
      <c r="K40" s="6"/>
      <c r="L40" s="6"/>
      <c r="M40" s="6"/>
      <c r="N40" s="6"/>
      <c r="O40" s="6"/>
      <c r="P40" s="6"/>
      <c r="Q40" s="6"/>
      <c r="R40" s="6"/>
      <c r="S40" s="6"/>
      <c r="T40" s="6"/>
    </row>
    <row r="41" spans="1:20" s="12" customFormat="1" x14ac:dyDescent="0.25">
      <c r="A41" s="6"/>
      <c r="B41" s="6"/>
      <c r="C41" s="6"/>
      <c r="D41" s="6"/>
      <c r="E41" s="6"/>
      <c r="F41" s="6"/>
      <c r="G41" s="6"/>
      <c r="H41" s="6"/>
      <c r="I41" s="6"/>
      <c r="J41" s="6"/>
      <c r="K41" s="6"/>
      <c r="L41" s="6"/>
      <c r="M41" s="6"/>
      <c r="N41" s="6"/>
      <c r="O41" s="6"/>
      <c r="P41" s="6"/>
      <c r="Q41" s="6"/>
      <c r="R41" s="6"/>
      <c r="S41" s="6"/>
      <c r="T41" s="6"/>
    </row>
    <row r="42" spans="1:20" s="12" customFormat="1" x14ac:dyDescent="0.25">
      <c r="A42" s="6"/>
      <c r="B42" s="6"/>
      <c r="C42" s="6"/>
      <c r="D42" s="6"/>
      <c r="E42" s="6"/>
      <c r="F42" s="6"/>
      <c r="G42" s="6"/>
      <c r="H42" s="6"/>
      <c r="I42" s="6"/>
      <c r="J42" s="6"/>
      <c r="K42" s="6"/>
      <c r="L42" s="6"/>
      <c r="M42" s="6"/>
      <c r="N42" s="6"/>
      <c r="O42" s="6"/>
      <c r="P42" s="6"/>
      <c r="Q42" s="6"/>
      <c r="R42" s="6"/>
      <c r="S42" s="6"/>
      <c r="T42" s="6"/>
    </row>
    <row r="43" spans="1:20" s="12" customFormat="1" x14ac:dyDescent="0.25">
      <c r="A43" s="6"/>
      <c r="B43" s="6"/>
      <c r="C43" s="6"/>
      <c r="D43" s="6"/>
      <c r="E43" s="6"/>
      <c r="F43" s="6"/>
      <c r="G43" s="6"/>
      <c r="H43" s="6"/>
      <c r="I43" s="6"/>
      <c r="J43" s="6"/>
      <c r="K43" s="6"/>
      <c r="L43" s="6"/>
      <c r="M43" s="6"/>
      <c r="N43" s="6"/>
      <c r="O43" s="6"/>
      <c r="P43" s="6"/>
      <c r="Q43" s="6"/>
      <c r="R43" s="6"/>
      <c r="S43" s="6"/>
      <c r="T43" s="6"/>
    </row>
    <row r="44" spans="1:20" s="12" customFormat="1" x14ac:dyDescent="0.25">
      <c r="A44" s="6"/>
      <c r="B44" s="6"/>
      <c r="C44" s="6"/>
      <c r="D44" s="6"/>
      <c r="E44" s="6"/>
      <c r="F44" s="6"/>
      <c r="G44" s="6"/>
      <c r="H44" s="6"/>
      <c r="I44" s="6"/>
      <c r="J44" s="6"/>
      <c r="K44" s="6"/>
      <c r="L44" s="6"/>
      <c r="M44" s="6"/>
      <c r="N44" s="6"/>
      <c r="O44" s="6"/>
      <c r="P44" s="6"/>
      <c r="Q44" s="6"/>
      <c r="R44" s="6"/>
      <c r="S44" s="6"/>
      <c r="T44" s="6"/>
    </row>
    <row r="45" spans="1:20" s="12" customFormat="1" x14ac:dyDescent="0.25">
      <c r="A45" s="6"/>
      <c r="B45" s="6"/>
      <c r="C45" s="6"/>
      <c r="D45" s="6"/>
      <c r="E45" s="6"/>
      <c r="F45" s="6"/>
      <c r="G45" s="6"/>
      <c r="H45" s="6"/>
      <c r="I45" s="6"/>
      <c r="J45" s="6"/>
      <c r="K45" s="6"/>
      <c r="L45" s="6"/>
      <c r="M45" s="6"/>
      <c r="N45" s="6"/>
      <c r="O45" s="6"/>
      <c r="P45" s="6"/>
      <c r="Q45" s="6"/>
      <c r="R45" s="6"/>
      <c r="S45" s="6"/>
      <c r="T45" s="6"/>
    </row>
    <row r="46" spans="1:20" s="12" customFormat="1" x14ac:dyDescent="0.25">
      <c r="A46" s="6"/>
      <c r="B46" s="6"/>
      <c r="C46" s="6"/>
      <c r="D46" s="6"/>
      <c r="E46" s="6"/>
      <c r="F46" s="6"/>
      <c r="G46" s="6"/>
      <c r="H46" s="6"/>
      <c r="I46" s="6"/>
      <c r="J46" s="6"/>
      <c r="K46" s="6"/>
      <c r="L46" s="6"/>
      <c r="M46" s="6"/>
      <c r="N46" s="6"/>
      <c r="O46" s="6"/>
      <c r="P46" s="6"/>
      <c r="Q46" s="6"/>
      <c r="R46" s="6"/>
      <c r="S46" s="6"/>
      <c r="T46" s="6"/>
    </row>
    <row r="47" spans="1:20" s="12" customFormat="1" x14ac:dyDescent="0.25">
      <c r="A47" s="6"/>
      <c r="B47" s="6"/>
      <c r="C47" s="6"/>
      <c r="D47" s="6"/>
      <c r="E47" s="6"/>
      <c r="F47" s="6"/>
      <c r="G47" s="6"/>
      <c r="H47" s="6"/>
      <c r="I47" s="6"/>
      <c r="J47" s="6"/>
      <c r="K47" s="6"/>
      <c r="L47" s="6"/>
      <c r="M47" s="6"/>
      <c r="N47" s="6"/>
      <c r="O47" s="6"/>
      <c r="P47" s="6"/>
      <c r="Q47" s="6"/>
      <c r="R47" s="6"/>
      <c r="S47" s="6"/>
      <c r="T47" s="6"/>
    </row>
    <row r="48" spans="1:20" s="12" customFormat="1" x14ac:dyDescent="0.25">
      <c r="A48" s="6"/>
      <c r="B48" s="6"/>
      <c r="C48" s="6"/>
      <c r="D48" s="6"/>
      <c r="E48" s="6"/>
      <c r="F48" s="6"/>
      <c r="G48" s="6"/>
      <c r="H48" s="6"/>
      <c r="I48" s="6"/>
      <c r="J48" s="6"/>
      <c r="K48" s="6"/>
      <c r="L48" s="6"/>
      <c r="M48" s="6"/>
      <c r="N48" s="6"/>
      <c r="O48" s="6"/>
      <c r="P48" s="6"/>
      <c r="Q48" s="6"/>
      <c r="R48" s="6"/>
      <c r="S48" s="6"/>
      <c r="T48" s="6"/>
    </row>
    <row r="49" spans="1:20" s="12" customFormat="1" x14ac:dyDescent="0.25">
      <c r="A49" s="6"/>
      <c r="B49" s="6"/>
      <c r="C49" s="6"/>
      <c r="D49" s="6"/>
      <c r="E49" s="6"/>
      <c r="F49" s="6"/>
      <c r="G49" s="6"/>
      <c r="H49" s="6"/>
      <c r="I49" s="6"/>
      <c r="J49" s="6"/>
      <c r="K49" s="6"/>
      <c r="L49" s="6"/>
      <c r="M49" s="6"/>
      <c r="N49" s="6"/>
      <c r="O49" s="6"/>
      <c r="P49" s="6"/>
      <c r="Q49" s="6"/>
      <c r="R49" s="6"/>
      <c r="S49" s="6"/>
      <c r="T49" s="6"/>
    </row>
    <row r="50" spans="1:20" s="12" customFormat="1" x14ac:dyDescent="0.25">
      <c r="A50" s="6"/>
      <c r="B50" s="6"/>
      <c r="C50" s="6"/>
      <c r="D50" s="6"/>
      <c r="E50" s="6"/>
      <c r="F50" s="6"/>
      <c r="G50" s="6"/>
      <c r="H50" s="6"/>
      <c r="I50" s="6"/>
      <c r="J50" s="6"/>
      <c r="K50" s="6"/>
      <c r="L50" s="6"/>
      <c r="M50" s="6"/>
      <c r="N50" s="6"/>
      <c r="O50" s="6"/>
      <c r="P50" s="6"/>
      <c r="Q50" s="6"/>
      <c r="R50" s="6"/>
      <c r="S50" s="6"/>
      <c r="T50" s="6"/>
    </row>
    <row r="51" spans="1:20" s="12" customFormat="1" x14ac:dyDescent="0.25">
      <c r="A51" s="6"/>
      <c r="B51" s="6"/>
      <c r="C51" s="6"/>
      <c r="D51" s="6"/>
      <c r="E51" s="6"/>
      <c r="F51" s="6"/>
      <c r="G51" s="6"/>
      <c r="H51" s="6"/>
      <c r="I51" s="6"/>
      <c r="J51" s="6"/>
      <c r="K51" s="6"/>
      <c r="L51" s="6"/>
      <c r="M51" s="6"/>
      <c r="N51" s="6"/>
      <c r="O51" s="6"/>
      <c r="P51" s="6"/>
      <c r="Q51" s="6"/>
      <c r="R51" s="6"/>
      <c r="S51" s="6"/>
      <c r="T51" s="6"/>
    </row>
    <row r="52" spans="1:20" s="12" customFormat="1" x14ac:dyDescent="0.25">
      <c r="A52" s="6"/>
      <c r="B52" s="6"/>
      <c r="C52" s="6"/>
      <c r="D52" s="6"/>
      <c r="E52" s="6"/>
      <c r="F52" s="6"/>
      <c r="G52" s="6"/>
      <c r="H52" s="6"/>
      <c r="I52" s="6"/>
      <c r="J52" s="6"/>
      <c r="K52" s="6"/>
      <c r="L52" s="6"/>
      <c r="M52" s="6"/>
      <c r="N52" s="6"/>
      <c r="O52" s="6"/>
      <c r="P52" s="6"/>
      <c r="Q52" s="6"/>
      <c r="R52" s="6"/>
      <c r="S52" s="6"/>
      <c r="T52" s="6"/>
    </row>
    <row r="53" spans="1:20" s="12" customFormat="1" x14ac:dyDescent="0.25">
      <c r="A53" s="6"/>
      <c r="B53" s="6"/>
      <c r="C53" s="6"/>
      <c r="D53" s="6"/>
      <c r="E53" s="6"/>
      <c r="F53" s="6"/>
      <c r="G53" s="6"/>
      <c r="H53" s="6"/>
      <c r="I53" s="6"/>
      <c r="J53" s="6"/>
      <c r="K53" s="6"/>
      <c r="L53" s="6"/>
      <c r="M53" s="6"/>
      <c r="N53" s="6"/>
      <c r="O53" s="6"/>
      <c r="P53" s="6"/>
      <c r="Q53" s="6"/>
      <c r="R53" s="6"/>
      <c r="S53" s="6"/>
      <c r="T53" s="6"/>
    </row>
    <row r="54" spans="1:20" s="12" customFormat="1" x14ac:dyDescent="0.25">
      <c r="A54" s="6"/>
      <c r="B54" s="6"/>
      <c r="C54" s="6"/>
      <c r="D54" s="6"/>
      <c r="E54" s="6"/>
      <c r="F54" s="6"/>
      <c r="G54" s="6"/>
      <c r="H54" s="6"/>
      <c r="I54" s="6"/>
      <c r="J54" s="6"/>
      <c r="K54" s="6"/>
      <c r="L54" s="6"/>
      <c r="M54" s="6"/>
      <c r="N54" s="6"/>
      <c r="O54" s="6"/>
      <c r="P54" s="6"/>
      <c r="Q54" s="6"/>
      <c r="R54" s="6"/>
      <c r="S54" s="6"/>
      <c r="T54" s="6"/>
    </row>
    <row r="55" spans="1:20" s="12" customFormat="1" x14ac:dyDescent="0.25">
      <c r="A55" s="6"/>
      <c r="B55" s="6"/>
      <c r="C55" s="6"/>
      <c r="D55" s="6"/>
      <c r="E55" s="6"/>
      <c r="F55" s="6"/>
      <c r="G55" s="6"/>
      <c r="H55" s="6"/>
      <c r="I55" s="6"/>
      <c r="J55" s="6"/>
      <c r="K55" s="6"/>
      <c r="L55" s="6"/>
      <c r="M55" s="6"/>
      <c r="N55" s="6"/>
      <c r="O55" s="6"/>
      <c r="P55" s="6"/>
      <c r="Q55" s="6"/>
      <c r="R55" s="6"/>
      <c r="S55" s="6"/>
      <c r="T55" s="6"/>
    </row>
    <row r="56" spans="1:20" s="12" customFormat="1" x14ac:dyDescent="0.25">
      <c r="A56" s="6"/>
      <c r="B56" s="6"/>
      <c r="C56" s="6"/>
      <c r="D56" s="6"/>
      <c r="E56" s="6"/>
      <c r="F56" s="6"/>
      <c r="G56" s="6"/>
      <c r="H56" s="6"/>
      <c r="I56" s="6"/>
      <c r="J56" s="6"/>
      <c r="K56" s="6"/>
      <c r="L56" s="6"/>
      <c r="M56" s="6"/>
      <c r="N56" s="6"/>
      <c r="O56" s="6"/>
      <c r="P56" s="6"/>
      <c r="Q56" s="6"/>
      <c r="R56" s="6"/>
      <c r="S56" s="6"/>
      <c r="T56" s="6"/>
    </row>
    <row r="57" spans="1:20" s="12" customFormat="1" x14ac:dyDescent="0.25">
      <c r="A57" s="6"/>
      <c r="B57" s="6"/>
      <c r="C57" s="6"/>
      <c r="D57" s="6"/>
      <c r="E57" s="6"/>
      <c r="F57" s="6"/>
      <c r="G57" s="6"/>
      <c r="H57" s="6"/>
      <c r="I57" s="6"/>
      <c r="J57" s="6"/>
      <c r="K57" s="6"/>
      <c r="L57" s="6"/>
      <c r="M57" s="6"/>
      <c r="N57" s="6"/>
      <c r="O57" s="6"/>
      <c r="P57" s="6"/>
      <c r="Q57" s="6"/>
      <c r="R57" s="6"/>
      <c r="S57" s="6"/>
      <c r="T57" s="6"/>
    </row>
    <row r="58" spans="1:20" s="12" customFormat="1" x14ac:dyDescent="0.25">
      <c r="A58" s="6"/>
      <c r="B58" s="6"/>
      <c r="C58" s="6"/>
      <c r="D58" s="6"/>
      <c r="E58" s="6"/>
      <c r="F58" s="6"/>
      <c r="G58" s="6"/>
      <c r="H58" s="6"/>
      <c r="I58" s="6"/>
      <c r="J58" s="6"/>
      <c r="K58" s="6"/>
      <c r="L58" s="6"/>
      <c r="M58" s="6"/>
      <c r="N58" s="6"/>
      <c r="O58" s="6"/>
      <c r="P58" s="6"/>
      <c r="Q58" s="6"/>
      <c r="R58" s="6"/>
      <c r="S58" s="6"/>
      <c r="T58" s="6"/>
    </row>
    <row r="59" spans="1:20" s="12" customFormat="1" x14ac:dyDescent="0.25">
      <c r="A59" s="6"/>
      <c r="B59" s="6"/>
      <c r="C59" s="6"/>
      <c r="D59" s="6"/>
      <c r="E59" s="6"/>
      <c r="F59" s="6"/>
      <c r="G59" s="6"/>
      <c r="H59" s="6"/>
      <c r="I59" s="6"/>
      <c r="J59" s="6"/>
      <c r="K59" s="6"/>
      <c r="L59" s="6"/>
      <c r="M59" s="6"/>
      <c r="N59" s="6"/>
      <c r="O59" s="6"/>
      <c r="P59" s="6"/>
      <c r="Q59" s="6"/>
      <c r="R59" s="6"/>
      <c r="S59" s="6"/>
      <c r="T59" s="6"/>
    </row>
    <row r="60" spans="1:20" s="12" customFormat="1" x14ac:dyDescent="0.25">
      <c r="A60" s="6"/>
      <c r="B60" s="6"/>
      <c r="C60" s="6"/>
      <c r="D60" s="6"/>
      <c r="E60" s="6"/>
      <c r="F60" s="6"/>
      <c r="G60" s="6"/>
      <c r="H60" s="6"/>
      <c r="I60" s="6"/>
      <c r="J60" s="6"/>
      <c r="K60" s="6"/>
      <c r="L60" s="6"/>
      <c r="M60" s="6"/>
      <c r="N60" s="6"/>
      <c r="O60" s="6"/>
      <c r="P60" s="6"/>
      <c r="Q60" s="6"/>
      <c r="R60" s="6"/>
      <c r="S60" s="6"/>
      <c r="T60" s="6"/>
    </row>
    <row r="61" spans="1:20" s="12" customFormat="1" x14ac:dyDescent="0.25">
      <c r="A61" s="6"/>
      <c r="B61" s="6"/>
      <c r="C61" s="6"/>
      <c r="D61" s="6"/>
      <c r="E61" s="6"/>
      <c r="F61" s="6"/>
      <c r="G61" s="6"/>
      <c r="H61" s="6"/>
      <c r="I61" s="6"/>
      <c r="J61" s="6"/>
      <c r="K61" s="6"/>
      <c r="L61" s="6"/>
      <c r="M61" s="6"/>
      <c r="N61" s="6"/>
      <c r="O61" s="6"/>
      <c r="P61" s="6"/>
      <c r="Q61" s="6"/>
      <c r="R61" s="6"/>
      <c r="S61" s="6"/>
      <c r="T61" s="6"/>
    </row>
    <row r="62" spans="1:20" s="12" customFormat="1" x14ac:dyDescent="0.25">
      <c r="A62" s="6"/>
      <c r="B62" s="6"/>
      <c r="C62" s="6"/>
      <c r="D62" s="6"/>
      <c r="E62" s="6"/>
      <c r="F62" s="6"/>
      <c r="G62" s="6"/>
      <c r="H62" s="6"/>
      <c r="I62" s="6"/>
      <c r="J62" s="6"/>
      <c r="K62" s="6"/>
      <c r="L62" s="6"/>
      <c r="M62" s="6"/>
      <c r="N62" s="6"/>
      <c r="O62" s="6"/>
      <c r="P62" s="6"/>
      <c r="Q62" s="6"/>
      <c r="R62" s="6"/>
      <c r="S62" s="6"/>
      <c r="T62" s="6"/>
    </row>
    <row r="63" spans="1:20" s="12" customFormat="1" x14ac:dyDescent="0.25">
      <c r="A63" s="6"/>
      <c r="B63" s="6"/>
      <c r="C63" s="6"/>
      <c r="D63" s="6"/>
      <c r="E63" s="6"/>
      <c r="F63" s="6"/>
      <c r="G63" s="6"/>
      <c r="H63" s="6"/>
      <c r="I63" s="6"/>
      <c r="J63" s="6"/>
      <c r="K63" s="6"/>
      <c r="L63" s="6"/>
      <c r="M63" s="6"/>
      <c r="N63" s="6"/>
      <c r="O63" s="6"/>
      <c r="P63" s="6"/>
      <c r="Q63" s="6"/>
      <c r="R63" s="6"/>
      <c r="S63" s="6"/>
      <c r="T63" s="6"/>
    </row>
    <row r="64" spans="1:20" s="12" customFormat="1" x14ac:dyDescent="0.25">
      <c r="A64" s="6"/>
      <c r="B64" s="6"/>
      <c r="C64" s="6"/>
      <c r="D64" s="6"/>
      <c r="E64" s="6"/>
      <c r="F64" s="6"/>
      <c r="G64" s="6"/>
      <c r="H64" s="6"/>
      <c r="I64" s="6"/>
      <c r="J64" s="6"/>
      <c r="K64" s="6"/>
      <c r="L64" s="6"/>
      <c r="M64" s="6"/>
      <c r="N64" s="6"/>
      <c r="O64" s="6"/>
      <c r="P64" s="6"/>
      <c r="Q64" s="6"/>
      <c r="R64" s="6"/>
      <c r="S64" s="6"/>
      <c r="T64" s="6"/>
    </row>
    <row r="65" spans="1:20" s="12" customFormat="1" x14ac:dyDescent="0.25">
      <c r="A65" s="6"/>
      <c r="B65" s="6"/>
      <c r="C65" s="6"/>
      <c r="D65" s="6"/>
      <c r="E65" s="6"/>
      <c r="F65" s="6"/>
      <c r="G65" s="6"/>
      <c r="H65" s="6"/>
      <c r="I65" s="6"/>
      <c r="J65" s="6"/>
      <c r="K65" s="6"/>
      <c r="L65" s="6"/>
      <c r="M65" s="6"/>
      <c r="N65" s="6"/>
      <c r="O65" s="6"/>
      <c r="P65" s="6"/>
      <c r="Q65" s="6"/>
      <c r="R65" s="6"/>
      <c r="S65" s="6"/>
      <c r="T65" s="6"/>
    </row>
    <row r="66" spans="1:20" s="12" customFormat="1" x14ac:dyDescent="0.25">
      <c r="A66" s="6"/>
      <c r="B66" s="6"/>
      <c r="C66" s="6"/>
      <c r="D66" s="6"/>
      <c r="E66" s="6"/>
      <c r="F66" s="6"/>
      <c r="G66" s="6"/>
      <c r="H66" s="6"/>
      <c r="I66" s="6"/>
      <c r="J66" s="6"/>
      <c r="K66" s="6"/>
      <c r="L66" s="6"/>
      <c r="M66" s="6"/>
      <c r="N66" s="6"/>
      <c r="O66" s="6"/>
      <c r="P66" s="6"/>
      <c r="Q66" s="6"/>
      <c r="R66" s="6"/>
      <c r="S66" s="6"/>
      <c r="T66" s="6"/>
    </row>
    <row r="67" spans="1:20" s="12" customFormat="1" x14ac:dyDescent="0.25">
      <c r="A67" s="6"/>
      <c r="B67" s="6"/>
      <c r="C67" s="6"/>
      <c r="D67" s="6"/>
      <c r="E67" s="6"/>
      <c r="F67" s="6"/>
      <c r="G67" s="6"/>
      <c r="H67" s="6"/>
      <c r="I67" s="6"/>
      <c r="J67" s="6"/>
      <c r="K67" s="6"/>
      <c r="L67" s="6"/>
      <c r="M67" s="6"/>
      <c r="N67" s="6"/>
      <c r="O67" s="6"/>
      <c r="P67" s="6"/>
      <c r="Q67" s="6"/>
      <c r="R67" s="6"/>
      <c r="S67" s="6"/>
      <c r="T67" s="6"/>
    </row>
    <row r="68" spans="1:20" s="12" customFormat="1" x14ac:dyDescent="0.25">
      <c r="A68" s="6"/>
      <c r="B68" s="6"/>
      <c r="C68" s="6"/>
      <c r="D68" s="6"/>
      <c r="E68" s="6"/>
      <c r="F68" s="6"/>
      <c r="G68" s="6"/>
      <c r="H68" s="6"/>
      <c r="I68" s="6"/>
      <c r="J68" s="6"/>
      <c r="K68" s="6"/>
      <c r="L68" s="6"/>
      <c r="M68" s="6"/>
      <c r="N68" s="6"/>
      <c r="O68" s="6"/>
      <c r="P68" s="6"/>
      <c r="Q68" s="6"/>
      <c r="R68" s="6"/>
      <c r="S68" s="6"/>
      <c r="T68" s="6"/>
    </row>
    <row r="69" spans="1:20" s="12" customFormat="1" x14ac:dyDescent="0.25">
      <c r="A69" s="6"/>
      <c r="B69" s="6"/>
      <c r="C69" s="6"/>
      <c r="D69" s="6"/>
      <c r="E69" s="6"/>
      <c r="F69" s="6"/>
      <c r="G69" s="6"/>
      <c r="H69" s="6"/>
      <c r="I69" s="6"/>
      <c r="J69" s="6"/>
      <c r="K69" s="6"/>
      <c r="L69" s="6"/>
      <c r="M69" s="6"/>
      <c r="N69" s="6"/>
      <c r="O69" s="6"/>
      <c r="P69" s="6"/>
      <c r="Q69" s="6"/>
      <c r="R69" s="6"/>
      <c r="S69" s="6"/>
      <c r="T69" s="6"/>
    </row>
    <row r="70" spans="1:20" s="12" customFormat="1" x14ac:dyDescent="0.25">
      <c r="A70" s="6"/>
      <c r="B70" s="6"/>
      <c r="C70" s="6"/>
      <c r="D70" s="6"/>
      <c r="E70" s="6"/>
      <c r="F70" s="6"/>
      <c r="G70" s="6"/>
      <c r="H70" s="6"/>
      <c r="I70" s="6"/>
      <c r="J70" s="6"/>
      <c r="K70" s="6"/>
      <c r="L70" s="6"/>
      <c r="M70" s="6"/>
      <c r="N70" s="6"/>
      <c r="O70" s="6"/>
      <c r="P70" s="6"/>
      <c r="Q70" s="6"/>
      <c r="R70" s="6"/>
      <c r="S70" s="6"/>
      <c r="T70" s="6"/>
    </row>
    <row r="71" spans="1:20" s="12" customFormat="1" x14ac:dyDescent="0.25">
      <c r="A71" s="6"/>
      <c r="B71" s="6"/>
      <c r="C71" s="6"/>
      <c r="D71" s="6"/>
      <c r="E71" s="6"/>
      <c r="F71" s="6"/>
      <c r="G71" s="6"/>
      <c r="H71" s="6"/>
      <c r="I71" s="6"/>
      <c r="J71" s="6"/>
      <c r="K71" s="6"/>
      <c r="L71" s="6"/>
      <c r="M71" s="6"/>
      <c r="N71" s="6"/>
      <c r="O71" s="6"/>
      <c r="P71" s="6"/>
      <c r="Q71" s="6"/>
      <c r="R71" s="6"/>
      <c r="S71" s="6"/>
      <c r="T71" s="6"/>
    </row>
    <row r="72" spans="1:20" s="12" customFormat="1" x14ac:dyDescent="0.25">
      <c r="A72" s="6"/>
      <c r="B72" s="6"/>
      <c r="C72" s="6"/>
      <c r="D72" s="6"/>
      <c r="E72" s="6"/>
      <c r="F72" s="6"/>
      <c r="G72" s="6"/>
      <c r="H72" s="6"/>
      <c r="I72" s="6"/>
      <c r="J72" s="6"/>
      <c r="K72" s="6"/>
      <c r="L72" s="6"/>
      <c r="M72" s="6"/>
      <c r="N72" s="6"/>
      <c r="O72" s="6"/>
      <c r="P72" s="6"/>
      <c r="Q72" s="6"/>
      <c r="R72" s="6"/>
      <c r="S72" s="6"/>
      <c r="T72" s="6"/>
    </row>
    <row r="73" spans="1:20" s="12" customFormat="1" x14ac:dyDescent="0.25">
      <c r="A73" s="6"/>
      <c r="B73" s="6"/>
      <c r="C73" s="6"/>
      <c r="D73" s="6"/>
      <c r="E73" s="6"/>
      <c r="F73" s="6"/>
      <c r="G73" s="6"/>
      <c r="H73" s="6"/>
      <c r="I73" s="6"/>
      <c r="J73" s="6"/>
      <c r="K73" s="6"/>
      <c r="L73" s="6"/>
      <c r="M73" s="6"/>
      <c r="N73" s="6"/>
      <c r="O73" s="6"/>
      <c r="P73" s="6"/>
      <c r="Q73" s="6"/>
      <c r="R73" s="6"/>
      <c r="S73" s="6"/>
      <c r="T73" s="6"/>
    </row>
    <row r="74" spans="1:20" s="12" customFormat="1" x14ac:dyDescent="0.25">
      <c r="A74" s="6"/>
      <c r="B74" s="6"/>
      <c r="C74" s="6"/>
      <c r="D74" s="6"/>
      <c r="E74" s="6"/>
      <c r="F74" s="6"/>
      <c r="G74" s="6"/>
      <c r="H74" s="6"/>
      <c r="I74" s="6"/>
      <c r="J74" s="6"/>
      <c r="K74" s="6"/>
      <c r="L74" s="6"/>
      <c r="M74" s="6"/>
      <c r="N74" s="6"/>
      <c r="O74" s="6"/>
      <c r="P74" s="6"/>
      <c r="Q74" s="6"/>
      <c r="R74" s="6"/>
      <c r="S74" s="6"/>
      <c r="T74" s="6"/>
    </row>
    <row r="75" spans="1:20" s="12" customFormat="1" x14ac:dyDescent="0.25">
      <c r="A75" s="6"/>
      <c r="B75" s="6"/>
      <c r="C75" s="6"/>
      <c r="D75" s="6"/>
      <c r="E75" s="6"/>
      <c r="F75" s="6"/>
      <c r="G75" s="6"/>
      <c r="H75" s="6"/>
      <c r="I75" s="6"/>
      <c r="J75" s="6"/>
      <c r="K75" s="6"/>
      <c r="L75" s="6"/>
      <c r="M75" s="6"/>
      <c r="N75" s="6"/>
      <c r="O75" s="6"/>
      <c r="P75" s="6"/>
      <c r="Q75" s="6"/>
      <c r="R75" s="6"/>
      <c r="S75" s="6"/>
      <c r="T75" s="6"/>
    </row>
    <row r="76" spans="1:20" s="12" customFormat="1" x14ac:dyDescent="0.25">
      <c r="A76" s="6"/>
      <c r="B76" s="6"/>
      <c r="C76" s="6"/>
      <c r="D76" s="6"/>
      <c r="E76" s="6"/>
      <c r="F76" s="6"/>
      <c r="G76" s="6"/>
      <c r="H76" s="6"/>
      <c r="I76" s="6"/>
      <c r="J76" s="6"/>
      <c r="K76" s="6"/>
      <c r="L76" s="6"/>
      <c r="M76" s="6"/>
      <c r="N76" s="6"/>
      <c r="O76" s="6"/>
      <c r="P76" s="6"/>
      <c r="Q76" s="6"/>
      <c r="R76" s="6"/>
      <c r="S76" s="6"/>
      <c r="T76" s="6"/>
    </row>
    <row r="77" spans="1:20" s="12" customFormat="1" x14ac:dyDescent="0.25">
      <c r="A77" s="6"/>
      <c r="B77" s="6"/>
      <c r="C77" s="6"/>
      <c r="D77" s="6"/>
      <c r="E77" s="6"/>
      <c r="F77" s="6"/>
      <c r="G77" s="6"/>
      <c r="H77" s="6"/>
      <c r="I77" s="6"/>
      <c r="J77" s="6"/>
      <c r="K77" s="6"/>
      <c r="L77" s="6"/>
      <c r="M77" s="6"/>
      <c r="N77" s="6"/>
      <c r="O77" s="6"/>
      <c r="P77" s="6"/>
      <c r="Q77" s="6"/>
      <c r="R77" s="6"/>
      <c r="S77" s="6"/>
      <c r="T77" s="6"/>
    </row>
    <row r="78" spans="1:20" s="12" customFormat="1" x14ac:dyDescent="0.25">
      <c r="A78" s="6"/>
      <c r="B78" s="6"/>
      <c r="C78" s="6"/>
      <c r="D78" s="6"/>
      <c r="E78" s="6"/>
      <c r="F78" s="6"/>
      <c r="G78" s="6"/>
      <c r="H78" s="6"/>
      <c r="I78" s="6"/>
      <c r="J78" s="6"/>
      <c r="K78" s="6"/>
      <c r="L78" s="6"/>
      <c r="M78" s="6"/>
      <c r="N78" s="6"/>
      <c r="O78" s="6"/>
      <c r="P78" s="6"/>
      <c r="Q78" s="6"/>
      <c r="R78" s="6"/>
      <c r="S78" s="6"/>
      <c r="T78" s="6"/>
    </row>
    <row r="79" spans="1:20" s="12" customFormat="1" x14ac:dyDescent="0.25">
      <c r="A79" s="6"/>
      <c r="B79" s="6"/>
      <c r="C79" s="6"/>
      <c r="D79" s="6"/>
      <c r="E79" s="6"/>
      <c r="F79" s="6"/>
      <c r="G79" s="6"/>
      <c r="H79" s="6"/>
      <c r="I79" s="6"/>
      <c r="J79" s="6"/>
      <c r="K79" s="6"/>
      <c r="L79" s="6"/>
      <c r="M79" s="6"/>
      <c r="N79" s="6"/>
      <c r="O79" s="6"/>
      <c r="P79" s="6"/>
      <c r="Q79" s="6"/>
      <c r="R79" s="6"/>
      <c r="S79" s="6"/>
      <c r="T79" s="6"/>
    </row>
    <row r="80" spans="1:20" s="12" customFormat="1" x14ac:dyDescent="0.25">
      <c r="A80" s="6"/>
      <c r="B80" s="6"/>
      <c r="C80" s="6"/>
      <c r="D80" s="6"/>
      <c r="E80" s="6"/>
      <c r="F80" s="6"/>
      <c r="G80" s="6"/>
      <c r="H80" s="6"/>
      <c r="I80" s="6"/>
      <c r="J80" s="6"/>
      <c r="K80" s="6"/>
      <c r="L80" s="6"/>
      <c r="M80" s="6"/>
      <c r="N80" s="6"/>
      <c r="O80" s="6"/>
      <c r="P80" s="6"/>
      <c r="Q80" s="6"/>
      <c r="R80" s="6"/>
      <c r="S80" s="6"/>
      <c r="T80" s="6"/>
    </row>
    <row r="81" spans="1:20" s="12" customFormat="1" x14ac:dyDescent="0.25">
      <c r="A81" s="6"/>
      <c r="B81" s="6"/>
      <c r="C81" s="6"/>
      <c r="D81" s="6"/>
      <c r="E81" s="6"/>
      <c r="F81" s="6"/>
      <c r="G81" s="6"/>
      <c r="H81" s="6"/>
      <c r="I81" s="6"/>
      <c r="J81" s="6"/>
      <c r="K81" s="6"/>
      <c r="L81" s="6"/>
      <c r="M81" s="6"/>
      <c r="N81" s="6"/>
      <c r="O81" s="6"/>
      <c r="P81" s="6"/>
      <c r="Q81" s="6"/>
      <c r="R81" s="6"/>
      <c r="S81" s="6"/>
      <c r="T81" s="6"/>
    </row>
    <row r="82" spans="1:20" s="12" customFormat="1" x14ac:dyDescent="0.25">
      <c r="A82" s="6"/>
      <c r="B82" s="6"/>
      <c r="C82" s="6"/>
      <c r="D82" s="6"/>
      <c r="E82" s="6"/>
      <c r="F82" s="6"/>
      <c r="G82" s="6"/>
      <c r="H82" s="6"/>
      <c r="I82" s="6"/>
      <c r="J82" s="6"/>
      <c r="K82" s="6"/>
      <c r="L82" s="6"/>
      <c r="M82" s="6"/>
      <c r="N82" s="6"/>
      <c r="O82" s="6"/>
      <c r="P82" s="6"/>
      <c r="Q82" s="6"/>
      <c r="R82" s="6"/>
      <c r="S82" s="6"/>
      <c r="T82" s="6"/>
    </row>
    <row r="83" spans="1:20" s="12" customFormat="1" x14ac:dyDescent="0.25">
      <c r="A83" s="6"/>
      <c r="B83" s="6"/>
      <c r="C83" s="6"/>
      <c r="D83" s="6"/>
      <c r="E83" s="6"/>
      <c r="F83" s="6"/>
      <c r="G83" s="6"/>
      <c r="H83" s="6"/>
      <c r="I83" s="6"/>
      <c r="J83" s="6"/>
      <c r="K83" s="6"/>
      <c r="L83" s="6"/>
      <c r="M83" s="6"/>
      <c r="N83" s="6"/>
      <c r="O83" s="6"/>
      <c r="P83" s="6"/>
      <c r="Q83" s="6"/>
      <c r="R83" s="6"/>
      <c r="S83" s="6"/>
      <c r="T83" s="6"/>
    </row>
    <row r="84" spans="1:20" s="12" customFormat="1" x14ac:dyDescent="0.25">
      <c r="A84" s="6"/>
      <c r="B84" s="6"/>
      <c r="C84" s="6"/>
      <c r="D84" s="6"/>
      <c r="E84" s="6"/>
      <c r="F84" s="6"/>
      <c r="G84" s="6"/>
      <c r="H84" s="6"/>
      <c r="I84" s="6"/>
      <c r="J84" s="6"/>
      <c r="K84" s="6"/>
      <c r="L84" s="6"/>
      <c r="M84" s="6"/>
      <c r="N84" s="6"/>
      <c r="O84" s="6"/>
      <c r="P84" s="6"/>
      <c r="Q84" s="6"/>
      <c r="R84" s="6"/>
      <c r="S84" s="6"/>
      <c r="T84" s="6"/>
    </row>
    <row r="85" spans="1:20" s="12" customFormat="1" x14ac:dyDescent="0.25">
      <c r="A85" s="6"/>
      <c r="B85" s="6"/>
      <c r="C85" s="6"/>
      <c r="D85" s="6"/>
      <c r="E85" s="6"/>
      <c r="F85" s="6"/>
      <c r="G85" s="6"/>
      <c r="H85" s="6"/>
      <c r="I85" s="6"/>
      <c r="J85" s="6"/>
      <c r="K85" s="6"/>
      <c r="L85" s="6"/>
      <c r="M85" s="6"/>
      <c r="N85" s="6"/>
      <c r="O85" s="6"/>
      <c r="P85" s="6"/>
      <c r="Q85" s="6"/>
      <c r="R85" s="6"/>
      <c r="S85" s="6"/>
      <c r="T85" s="6"/>
    </row>
    <row r="86" spans="1:20" s="12" customFormat="1" x14ac:dyDescent="0.25">
      <c r="A86" s="6"/>
      <c r="B86" s="6"/>
      <c r="C86" s="6"/>
      <c r="D86" s="6"/>
      <c r="E86" s="6"/>
      <c r="F86" s="6"/>
      <c r="G86" s="6"/>
      <c r="H86" s="6"/>
      <c r="I86" s="6"/>
      <c r="J86" s="6"/>
      <c r="K86" s="6"/>
      <c r="L86" s="6"/>
      <c r="M86" s="6"/>
      <c r="N86" s="6"/>
      <c r="O86" s="6"/>
      <c r="P86" s="6"/>
      <c r="Q86" s="6"/>
      <c r="R86" s="6"/>
      <c r="S86" s="6"/>
      <c r="T86" s="6"/>
    </row>
    <row r="87" spans="1:20" s="12" customFormat="1" x14ac:dyDescent="0.25">
      <c r="A87" s="6"/>
      <c r="B87" s="6"/>
      <c r="C87" s="6"/>
      <c r="D87" s="6"/>
      <c r="E87" s="6"/>
      <c r="F87" s="6"/>
      <c r="G87" s="6"/>
      <c r="H87" s="6"/>
      <c r="I87" s="6"/>
      <c r="J87" s="6"/>
      <c r="K87" s="6"/>
      <c r="L87" s="6"/>
      <c r="M87" s="6"/>
      <c r="N87" s="6"/>
      <c r="O87" s="6"/>
      <c r="P87" s="6"/>
      <c r="Q87" s="6"/>
      <c r="R87" s="6"/>
      <c r="S87" s="6"/>
      <c r="T87" s="6"/>
    </row>
    <row r="88" spans="1:20" s="12" customFormat="1" x14ac:dyDescent="0.25">
      <c r="A88" s="6"/>
      <c r="B88" s="6"/>
      <c r="C88" s="6"/>
      <c r="D88" s="6"/>
      <c r="E88" s="6"/>
      <c r="F88" s="6"/>
      <c r="G88" s="6"/>
      <c r="H88" s="6"/>
      <c r="I88" s="6"/>
      <c r="J88" s="6"/>
      <c r="K88" s="6"/>
      <c r="L88" s="6"/>
      <c r="M88" s="6"/>
      <c r="N88" s="6"/>
      <c r="O88" s="6"/>
      <c r="P88" s="6"/>
      <c r="Q88" s="6"/>
      <c r="R88" s="6"/>
      <c r="S88" s="6"/>
      <c r="T88" s="6"/>
    </row>
    <row r="89" spans="1:20" s="12" customFormat="1" x14ac:dyDescent="0.25">
      <c r="A89" s="6"/>
      <c r="B89" s="6"/>
      <c r="C89" s="6"/>
      <c r="D89" s="6"/>
      <c r="E89" s="6"/>
      <c r="F89" s="6"/>
      <c r="G89" s="6"/>
      <c r="H89" s="6"/>
      <c r="I89" s="6"/>
      <c r="J89" s="6"/>
      <c r="K89" s="6"/>
      <c r="L89" s="6"/>
      <c r="M89" s="6"/>
      <c r="N89" s="6"/>
      <c r="O89" s="6"/>
      <c r="P89" s="6"/>
      <c r="Q89" s="6"/>
      <c r="R89" s="6"/>
      <c r="S89" s="6"/>
      <c r="T89" s="6"/>
    </row>
    <row r="90" spans="1:20" s="12" customFormat="1" x14ac:dyDescent="0.25">
      <c r="A90" s="6"/>
      <c r="B90" s="6"/>
      <c r="C90" s="6"/>
      <c r="D90" s="6"/>
      <c r="E90" s="6"/>
      <c r="F90" s="6"/>
      <c r="G90" s="6"/>
      <c r="H90" s="6"/>
      <c r="I90" s="6"/>
      <c r="J90" s="6"/>
      <c r="K90" s="6"/>
      <c r="L90" s="6"/>
      <c r="M90" s="6"/>
      <c r="N90" s="6"/>
      <c r="O90" s="6"/>
      <c r="P90" s="6"/>
      <c r="Q90" s="6"/>
      <c r="R90" s="6"/>
      <c r="S90" s="6"/>
      <c r="T90" s="6"/>
    </row>
    <row r="91" spans="1:20" s="12" customFormat="1" x14ac:dyDescent="0.25">
      <c r="A91" s="6"/>
      <c r="B91" s="6"/>
      <c r="C91" s="6"/>
      <c r="D91" s="6"/>
      <c r="E91" s="6"/>
      <c r="F91" s="6"/>
      <c r="G91" s="6"/>
      <c r="H91" s="6"/>
      <c r="I91" s="6"/>
      <c r="J91" s="6"/>
      <c r="K91" s="6"/>
      <c r="L91" s="6"/>
      <c r="M91" s="6"/>
      <c r="N91" s="6"/>
      <c r="O91" s="6"/>
      <c r="P91" s="6"/>
      <c r="Q91" s="6"/>
      <c r="R91" s="6"/>
      <c r="S91" s="6"/>
      <c r="T91" s="6"/>
    </row>
    <row r="92" spans="1:20" s="12" customFormat="1" x14ac:dyDescent="0.25">
      <c r="A92" s="6"/>
      <c r="B92" s="6"/>
      <c r="C92" s="6"/>
      <c r="D92" s="6"/>
      <c r="E92" s="6"/>
      <c r="F92" s="6"/>
      <c r="G92" s="6"/>
      <c r="H92" s="6"/>
      <c r="I92" s="6"/>
      <c r="J92" s="6"/>
      <c r="K92" s="6"/>
      <c r="L92" s="6"/>
      <c r="M92" s="6"/>
      <c r="N92" s="6"/>
      <c r="O92" s="6"/>
      <c r="P92" s="6"/>
      <c r="Q92" s="6"/>
      <c r="R92" s="6"/>
      <c r="S92" s="6"/>
      <c r="T92" s="6"/>
    </row>
    <row r="93" spans="1:20" s="12" customFormat="1" x14ac:dyDescent="0.25">
      <c r="A93" s="6"/>
      <c r="B93" s="6"/>
      <c r="C93" s="6"/>
      <c r="D93" s="6"/>
      <c r="E93" s="6"/>
      <c r="F93" s="6"/>
      <c r="G93" s="6"/>
      <c r="H93" s="6"/>
      <c r="I93" s="6"/>
      <c r="J93" s="6"/>
      <c r="K93" s="6"/>
      <c r="L93" s="6"/>
      <c r="M93" s="6"/>
      <c r="N93" s="6"/>
      <c r="O93" s="6"/>
      <c r="P93" s="6"/>
      <c r="Q93" s="6"/>
      <c r="R93" s="6"/>
      <c r="S93" s="6"/>
      <c r="T93" s="6"/>
    </row>
    <row r="94" spans="1:20" s="12" customFormat="1" x14ac:dyDescent="0.25">
      <c r="A94" s="6"/>
      <c r="B94" s="6"/>
      <c r="C94" s="6"/>
      <c r="D94" s="6"/>
      <c r="E94" s="6"/>
      <c r="F94" s="6"/>
      <c r="G94" s="6"/>
      <c r="H94" s="6"/>
      <c r="I94" s="6"/>
      <c r="J94" s="6"/>
      <c r="K94" s="6"/>
      <c r="L94" s="6"/>
      <c r="M94" s="6"/>
      <c r="N94" s="6"/>
      <c r="O94" s="6"/>
      <c r="P94" s="6"/>
      <c r="Q94" s="6"/>
      <c r="R94" s="6"/>
      <c r="S94" s="6"/>
      <c r="T94" s="6"/>
    </row>
    <row r="95" spans="1:20" s="12" customFormat="1" x14ac:dyDescent="0.25">
      <c r="A95" s="6"/>
      <c r="B95" s="6"/>
      <c r="C95" s="6"/>
      <c r="D95" s="6"/>
      <c r="E95" s="6"/>
      <c r="F95" s="6"/>
      <c r="G95" s="6"/>
      <c r="H95" s="6"/>
      <c r="I95" s="6"/>
      <c r="J95" s="6"/>
      <c r="K95" s="6"/>
      <c r="L95" s="6"/>
      <c r="M95" s="6"/>
      <c r="N95" s="6"/>
      <c r="O95" s="6"/>
      <c r="P95" s="6"/>
      <c r="Q95" s="6"/>
      <c r="R95" s="6"/>
      <c r="S95" s="6"/>
      <c r="T95" s="6"/>
    </row>
    <row r="96" spans="1:20" s="12" customFormat="1" x14ac:dyDescent="0.25">
      <c r="A96" s="6"/>
      <c r="B96" s="6"/>
      <c r="C96" s="6"/>
      <c r="D96" s="6"/>
      <c r="E96" s="6"/>
      <c r="F96" s="6"/>
      <c r="G96" s="6"/>
      <c r="H96" s="6"/>
      <c r="I96" s="6"/>
      <c r="J96" s="6"/>
      <c r="K96" s="6"/>
      <c r="L96" s="6"/>
      <c r="M96" s="6"/>
      <c r="N96" s="6"/>
      <c r="O96" s="6"/>
      <c r="P96" s="6"/>
      <c r="Q96" s="6"/>
      <c r="R96" s="6"/>
      <c r="S96" s="6"/>
      <c r="T96" s="6"/>
    </row>
    <row r="97" spans="1:20" s="12" customFormat="1" x14ac:dyDescent="0.25">
      <c r="A97" s="6"/>
      <c r="B97" s="6"/>
      <c r="C97" s="6"/>
      <c r="D97" s="6"/>
      <c r="E97" s="6"/>
      <c r="F97" s="6"/>
      <c r="G97" s="6"/>
      <c r="H97" s="6"/>
      <c r="I97" s="6"/>
      <c r="J97" s="6"/>
      <c r="K97" s="6"/>
      <c r="L97" s="6"/>
      <c r="M97" s="6"/>
      <c r="N97" s="6"/>
      <c r="O97" s="6"/>
      <c r="P97" s="6"/>
      <c r="Q97" s="6"/>
      <c r="R97" s="6"/>
      <c r="S97" s="6"/>
      <c r="T97" s="6"/>
    </row>
    <row r="98" spans="1:20" s="12" customFormat="1" x14ac:dyDescent="0.25">
      <c r="A98" s="6"/>
      <c r="B98" s="6"/>
      <c r="C98" s="6"/>
      <c r="D98" s="6"/>
      <c r="E98" s="6"/>
      <c r="F98" s="6"/>
      <c r="G98" s="6"/>
      <c r="H98" s="6"/>
      <c r="I98" s="6"/>
      <c r="J98" s="6"/>
      <c r="K98" s="6"/>
      <c r="L98" s="6"/>
      <c r="M98" s="6"/>
      <c r="N98" s="6"/>
      <c r="O98" s="6"/>
      <c r="P98" s="6"/>
      <c r="Q98" s="6"/>
      <c r="R98" s="6"/>
      <c r="S98" s="6"/>
      <c r="T98" s="6"/>
    </row>
    <row r="99" spans="1:20" s="12" customFormat="1" x14ac:dyDescent="0.25">
      <c r="A99" s="6"/>
      <c r="B99" s="6"/>
      <c r="C99" s="6"/>
      <c r="D99" s="6"/>
      <c r="E99" s="6"/>
      <c r="F99" s="6"/>
      <c r="G99" s="6"/>
      <c r="H99" s="6"/>
      <c r="I99" s="6"/>
      <c r="J99" s="6"/>
      <c r="K99" s="6"/>
      <c r="L99" s="6"/>
      <c r="M99" s="6"/>
      <c r="N99" s="6"/>
      <c r="O99" s="6"/>
      <c r="P99" s="6"/>
      <c r="Q99" s="6"/>
      <c r="R99" s="6"/>
      <c r="S99" s="6"/>
      <c r="T99" s="6"/>
    </row>
    <row r="100" spans="1:20" s="12" customFormat="1" x14ac:dyDescent="0.25">
      <c r="A100" s="6"/>
      <c r="B100" s="6"/>
      <c r="C100" s="6"/>
      <c r="D100" s="6"/>
      <c r="E100" s="6"/>
      <c r="F100" s="6"/>
      <c r="G100" s="6"/>
      <c r="H100" s="6"/>
      <c r="I100" s="6"/>
      <c r="J100" s="6"/>
      <c r="K100" s="6"/>
      <c r="L100" s="6"/>
      <c r="M100" s="6"/>
      <c r="N100" s="6"/>
      <c r="O100" s="6"/>
      <c r="P100" s="6"/>
      <c r="Q100" s="6"/>
      <c r="R100" s="6"/>
      <c r="S100" s="6"/>
      <c r="T100" s="6"/>
    </row>
    <row r="101" spans="1:20" s="12" customFormat="1" x14ac:dyDescent="0.25">
      <c r="A101" s="6"/>
      <c r="B101" s="6"/>
      <c r="C101" s="6"/>
      <c r="D101" s="6"/>
      <c r="E101" s="6"/>
      <c r="F101" s="6"/>
      <c r="G101" s="6"/>
      <c r="H101" s="6"/>
      <c r="I101" s="6"/>
      <c r="J101" s="6"/>
      <c r="K101" s="6"/>
      <c r="L101" s="6"/>
      <c r="M101" s="6"/>
      <c r="N101" s="6"/>
      <c r="O101" s="6"/>
      <c r="P101" s="6"/>
      <c r="Q101" s="6"/>
      <c r="R101" s="6"/>
      <c r="S101" s="6"/>
      <c r="T101" s="6"/>
    </row>
    <row r="102" spans="1:20" s="12" customFormat="1" x14ac:dyDescent="0.25">
      <c r="A102" s="6"/>
      <c r="B102" s="6"/>
      <c r="C102" s="6"/>
      <c r="D102" s="6"/>
      <c r="E102" s="6"/>
      <c r="F102" s="6"/>
      <c r="G102" s="6"/>
      <c r="H102" s="6"/>
      <c r="I102" s="6"/>
      <c r="J102" s="6"/>
      <c r="K102" s="6"/>
      <c r="L102" s="6"/>
      <c r="M102" s="6"/>
      <c r="N102" s="6"/>
      <c r="O102" s="6"/>
      <c r="P102" s="6"/>
      <c r="Q102" s="6"/>
      <c r="R102" s="6"/>
      <c r="S102" s="6"/>
      <c r="T102" s="6"/>
    </row>
    <row r="103" spans="1:20" s="12" customFormat="1" x14ac:dyDescent="0.25">
      <c r="A103" s="6"/>
      <c r="B103" s="6"/>
      <c r="C103" s="6"/>
      <c r="D103" s="6"/>
      <c r="E103" s="6"/>
      <c r="F103" s="6"/>
      <c r="G103" s="6"/>
      <c r="H103" s="6"/>
      <c r="I103" s="6"/>
      <c r="J103" s="6"/>
      <c r="K103" s="6"/>
      <c r="L103" s="6"/>
      <c r="M103" s="6"/>
      <c r="N103" s="6"/>
      <c r="O103" s="6"/>
      <c r="P103" s="6"/>
      <c r="Q103" s="6"/>
      <c r="R103" s="6"/>
      <c r="S103" s="6"/>
      <c r="T103" s="6"/>
    </row>
    <row r="104" spans="1:20" s="12" customFormat="1" x14ac:dyDescent="0.25">
      <c r="A104" s="6"/>
      <c r="B104" s="6"/>
      <c r="C104" s="6"/>
      <c r="D104" s="6"/>
      <c r="E104" s="6"/>
      <c r="F104" s="6"/>
      <c r="G104" s="6"/>
      <c r="H104" s="6"/>
      <c r="I104" s="6"/>
      <c r="J104" s="6"/>
      <c r="K104" s="6"/>
      <c r="L104" s="6"/>
      <c r="M104" s="6"/>
      <c r="N104" s="6"/>
      <c r="O104" s="6"/>
      <c r="P104" s="6"/>
      <c r="Q104" s="6"/>
      <c r="R104" s="6"/>
      <c r="S104" s="6"/>
      <c r="T104" s="6"/>
    </row>
    <row r="105" spans="1:20" s="12" customFormat="1" x14ac:dyDescent="0.25">
      <c r="A105" s="6"/>
      <c r="B105" s="6"/>
      <c r="C105" s="6"/>
      <c r="D105" s="6"/>
      <c r="E105" s="6"/>
      <c r="F105" s="6"/>
      <c r="G105" s="6"/>
      <c r="H105" s="6"/>
      <c r="I105" s="6"/>
      <c r="J105" s="6"/>
      <c r="K105" s="6"/>
      <c r="L105" s="6"/>
      <c r="M105" s="6"/>
      <c r="N105" s="6"/>
      <c r="O105" s="6"/>
      <c r="P105" s="6"/>
      <c r="Q105" s="6"/>
      <c r="R105" s="6"/>
      <c r="S105" s="6"/>
      <c r="T105" s="6"/>
    </row>
    <row r="106" spans="1:20" s="12" customFormat="1" x14ac:dyDescent="0.25">
      <c r="A106" s="6"/>
      <c r="B106" s="6"/>
      <c r="C106" s="6"/>
      <c r="D106" s="6"/>
      <c r="E106" s="6"/>
      <c r="F106" s="6"/>
      <c r="G106" s="6"/>
      <c r="H106" s="6"/>
      <c r="I106" s="6"/>
      <c r="J106" s="6"/>
      <c r="K106" s="6"/>
      <c r="L106" s="6"/>
      <c r="M106" s="6"/>
      <c r="N106" s="6"/>
      <c r="O106" s="6"/>
      <c r="P106" s="6"/>
      <c r="Q106" s="6"/>
      <c r="R106" s="6"/>
      <c r="S106" s="6"/>
      <c r="T106" s="6"/>
    </row>
    <row r="107" spans="1:20" s="12" customFormat="1" x14ac:dyDescent="0.25">
      <c r="A107" s="6"/>
      <c r="B107" s="6"/>
      <c r="C107" s="6"/>
      <c r="D107" s="6"/>
      <c r="E107" s="6"/>
      <c r="F107" s="6"/>
      <c r="G107" s="6"/>
      <c r="H107" s="6"/>
      <c r="I107" s="6"/>
      <c r="J107" s="6"/>
      <c r="K107" s="6"/>
      <c r="L107" s="6"/>
      <c r="M107" s="6"/>
      <c r="N107" s="6"/>
      <c r="O107" s="6"/>
      <c r="P107" s="6"/>
      <c r="Q107" s="6"/>
      <c r="R107" s="6"/>
      <c r="S107" s="6"/>
      <c r="T107" s="6"/>
    </row>
    <row r="108" spans="1:20" s="12" customFormat="1" x14ac:dyDescent="0.25">
      <c r="A108" s="6"/>
      <c r="B108" s="6"/>
      <c r="C108" s="6"/>
      <c r="D108" s="6"/>
      <c r="E108" s="6"/>
      <c r="F108" s="6"/>
      <c r="G108" s="6"/>
      <c r="H108" s="6"/>
      <c r="I108" s="6"/>
      <c r="J108" s="6"/>
      <c r="K108" s="6"/>
      <c r="L108" s="6"/>
      <c r="M108" s="6"/>
      <c r="N108" s="6"/>
      <c r="O108" s="6"/>
      <c r="P108" s="6"/>
      <c r="Q108" s="6"/>
      <c r="R108" s="6"/>
      <c r="S108" s="6"/>
      <c r="T108" s="6"/>
    </row>
    <row r="109" spans="1:20" s="12" customFormat="1" x14ac:dyDescent="0.25">
      <c r="A109" s="6"/>
      <c r="B109" s="6"/>
      <c r="C109" s="6"/>
      <c r="D109" s="6"/>
      <c r="E109" s="6"/>
      <c r="F109" s="6"/>
      <c r="G109" s="6"/>
      <c r="H109" s="6"/>
      <c r="I109" s="6"/>
      <c r="J109" s="6"/>
      <c r="K109" s="6"/>
      <c r="L109" s="6"/>
      <c r="M109" s="6"/>
      <c r="N109" s="6"/>
      <c r="O109" s="6"/>
      <c r="P109" s="6"/>
      <c r="Q109" s="6"/>
      <c r="R109" s="6"/>
      <c r="S109" s="6"/>
      <c r="T109" s="6"/>
    </row>
    <row r="110" spans="1:20" s="12" customFormat="1" x14ac:dyDescent="0.25">
      <c r="A110" s="6"/>
      <c r="B110" s="6"/>
      <c r="C110" s="6"/>
      <c r="D110" s="6"/>
      <c r="E110" s="6"/>
      <c r="F110" s="6"/>
      <c r="G110" s="6"/>
      <c r="H110" s="6"/>
      <c r="I110" s="6"/>
      <c r="J110" s="6"/>
      <c r="K110" s="6"/>
      <c r="L110" s="6"/>
      <c r="M110" s="6"/>
      <c r="N110" s="6"/>
      <c r="O110" s="6"/>
      <c r="P110" s="6"/>
      <c r="Q110" s="6"/>
      <c r="R110" s="6"/>
      <c r="S110" s="6"/>
      <c r="T110" s="6"/>
    </row>
    <row r="111" spans="1:20" s="12" customFormat="1" x14ac:dyDescent="0.25">
      <c r="A111" s="6"/>
      <c r="B111" s="6"/>
      <c r="C111" s="6"/>
      <c r="D111" s="6"/>
      <c r="E111" s="6"/>
      <c r="F111" s="6"/>
      <c r="G111" s="6"/>
      <c r="H111" s="6"/>
      <c r="I111" s="6"/>
      <c r="J111" s="6"/>
      <c r="K111" s="6"/>
      <c r="L111" s="6"/>
      <c r="M111" s="6"/>
      <c r="N111" s="6"/>
      <c r="O111" s="6"/>
      <c r="P111" s="6"/>
      <c r="Q111" s="6"/>
      <c r="R111" s="6"/>
      <c r="S111" s="6"/>
      <c r="T111" s="6"/>
    </row>
    <row r="112" spans="1:20" s="12" customFormat="1" x14ac:dyDescent="0.25">
      <c r="A112" s="6"/>
      <c r="B112" s="6"/>
      <c r="C112" s="6"/>
      <c r="D112" s="6"/>
      <c r="E112" s="6"/>
      <c r="F112" s="6"/>
      <c r="G112" s="6"/>
      <c r="H112" s="6"/>
      <c r="I112" s="6"/>
      <c r="J112" s="6"/>
      <c r="K112" s="6"/>
      <c r="L112" s="6"/>
      <c r="M112" s="6"/>
      <c r="N112" s="6"/>
      <c r="O112" s="6"/>
      <c r="P112" s="6"/>
      <c r="Q112" s="6"/>
      <c r="R112" s="6"/>
      <c r="S112" s="6"/>
      <c r="T112" s="6"/>
    </row>
    <row r="113" spans="1:20" s="12" customFormat="1" x14ac:dyDescent="0.25">
      <c r="A113" s="6"/>
      <c r="B113" s="6"/>
      <c r="C113" s="6"/>
      <c r="D113" s="6"/>
      <c r="E113" s="6"/>
      <c r="F113" s="6"/>
      <c r="G113" s="6"/>
      <c r="H113" s="6"/>
      <c r="I113" s="6"/>
      <c r="J113" s="6"/>
      <c r="K113" s="6"/>
      <c r="L113" s="6"/>
      <c r="M113" s="6"/>
      <c r="N113" s="6"/>
      <c r="O113" s="6"/>
      <c r="P113" s="6"/>
      <c r="Q113" s="6"/>
      <c r="R113" s="6"/>
      <c r="S113" s="6"/>
      <c r="T113" s="6"/>
    </row>
    <row r="114" spans="1:20" s="12" customFormat="1" x14ac:dyDescent="0.25">
      <c r="A114" s="6"/>
      <c r="B114" s="6"/>
      <c r="C114" s="6"/>
      <c r="D114" s="6"/>
      <c r="E114" s="6"/>
      <c r="F114" s="6"/>
      <c r="G114" s="6"/>
      <c r="H114" s="6"/>
      <c r="I114" s="6"/>
      <c r="J114" s="6"/>
      <c r="K114" s="6"/>
      <c r="L114" s="6"/>
      <c r="M114" s="6"/>
      <c r="N114" s="6"/>
      <c r="O114" s="6"/>
      <c r="P114" s="6"/>
      <c r="Q114" s="6"/>
      <c r="R114" s="6"/>
      <c r="S114" s="6"/>
      <c r="T114" s="6"/>
    </row>
    <row r="115" spans="1:20" s="12" customFormat="1" x14ac:dyDescent="0.25">
      <c r="A115" s="6"/>
      <c r="B115" s="6"/>
      <c r="C115" s="6"/>
      <c r="D115" s="6"/>
      <c r="E115" s="6"/>
      <c r="F115" s="6"/>
      <c r="G115" s="6"/>
      <c r="H115" s="6"/>
      <c r="I115" s="6"/>
      <c r="J115" s="6"/>
      <c r="K115" s="6"/>
      <c r="L115" s="6"/>
      <c r="M115" s="6"/>
      <c r="N115" s="6"/>
      <c r="O115" s="6"/>
      <c r="P115" s="6"/>
      <c r="Q115" s="6"/>
      <c r="R115" s="6"/>
      <c r="S115" s="6"/>
      <c r="T115" s="6"/>
    </row>
    <row r="116" spans="1:20" s="12" customFormat="1" x14ac:dyDescent="0.25">
      <c r="A116" s="6"/>
      <c r="B116" s="6"/>
      <c r="C116" s="6"/>
      <c r="D116" s="6"/>
      <c r="E116" s="6"/>
      <c r="F116" s="6"/>
      <c r="G116" s="6"/>
      <c r="H116" s="6"/>
      <c r="I116" s="6"/>
      <c r="J116" s="6"/>
      <c r="K116" s="6"/>
      <c r="L116" s="6"/>
      <c r="M116" s="6"/>
      <c r="N116" s="6"/>
      <c r="O116" s="6"/>
      <c r="P116" s="6"/>
      <c r="Q116" s="6"/>
      <c r="R116" s="6"/>
      <c r="S116" s="6"/>
      <c r="T116" s="6"/>
    </row>
    <row r="117" spans="1:20" s="12" customFormat="1" x14ac:dyDescent="0.25">
      <c r="A117" s="6"/>
      <c r="B117" s="6"/>
      <c r="C117" s="6"/>
      <c r="D117" s="6"/>
      <c r="E117" s="6"/>
      <c r="F117" s="6"/>
      <c r="G117" s="6"/>
      <c r="H117" s="6"/>
      <c r="I117" s="6"/>
      <c r="J117" s="6"/>
      <c r="K117" s="6"/>
      <c r="L117" s="6"/>
      <c r="M117" s="6"/>
      <c r="N117" s="6"/>
      <c r="O117" s="6"/>
      <c r="P117" s="6"/>
      <c r="Q117" s="6"/>
      <c r="R117" s="6"/>
      <c r="S117" s="6"/>
      <c r="T117" s="6"/>
    </row>
    <row r="118" spans="1:20" s="12" customFormat="1" x14ac:dyDescent="0.25">
      <c r="A118" s="6"/>
      <c r="B118" s="6"/>
      <c r="C118" s="6"/>
      <c r="D118" s="6"/>
      <c r="E118" s="6"/>
      <c r="F118" s="6"/>
      <c r="G118" s="6"/>
      <c r="H118" s="6"/>
      <c r="I118" s="6"/>
      <c r="J118" s="6"/>
      <c r="K118" s="6"/>
      <c r="L118" s="6"/>
      <c r="M118" s="6"/>
      <c r="N118" s="6"/>
      <c r="O118" s="6"/>
      <c r="P118" s="6"/>
      <c r="Q118" s="6"/>
      <c r="R118" s="6"/>
      <c r="S118" s="6"/>
      <c r="T118" s="6"/>
    </row>
    <row r="119" spans="1:20" s="12" customFormat="1" x14ac:dyDescent="0.25">
      <c r="A119" s="6"/>
      <c r="B119" s="6"/>
      <c r="C119" s="6"/>
      <c r="D119" s="6"/>
      <c r="E119" s="6"/>
      <c r="F119" s="6"/>
      <c r="G119" s="6"/>
      <c r="H119" s="6"/>
      <c r="I119" s="6"/>
      <c r="J119" s="6"/>
      <c r="K119" s="6"/>
      <c r="L119" s="6"/>
      <c r="M119" s="6"/>
      <c r="N119" s="6"/>
      <c r="O119" s="6"/>
      <c r="P119" s="6"/>
      <c r="Q119" s="6"/>
      <c r="R119" s="6"/>
      <c r="S119" s="6"/>
      <c r="T119" s="6"/>
    </row>
    <row r="120" spans="1:20" s="12" customFormat="1" x14ac:dyDescent="0.25">
      <c r="A120" s="6"/>
      <c r="B120" s="6"/>
      <c r="C120" s="6"/>
      <c r="D120" s="6"/>
      <c r="E120" s="6"/>
      <c r="F120" s="6"/>
      <c r="G120" s="6"/>
      <c r="H120" s="6"/>
      <c r="I120" s="6"/>
      <c r="J120" s="6"/>
      <c r="K120" s="6"/>
      <c r="L120" s="6"/>
      <c r="M120" s="6"/>
      <c r="N120" s="6"/>
      <c r="O120" s="6"/>
      <c r="P120" s="6"/>
      <c r="Q120" s="6"/>
      <c r="R120" s="6"/>
      <c r="S120" s="6"/>
      <c r="T120" s="6"/>
    </row>
    <row r="121" spans="1:20" s="12" customFormat="1" x14ac:dyDescent="0.25">
      <c r="A121" s="6"/>
      <c r="B121" s="6"/>
      <c r="C121" s="6"/>
      <c r="D121" s="6"/>
      <c r="E121" s="6"/>
      <c r="F121" s="6"/>
      <c r="G121" s="6"/>
      <c r="H121" s="6"/>
      <c r="I121" s="6"/>
      <c r="J121" s="6"/>
      <c r="K121" s="6"/>
      <c r="L121" s="6"/>
      <c r="M121" s="6"/>
      <c r="N121" s="6"/>
      <c r="O121" s="6"/>
      <c r="P121" s="6"/>
      <c r="Q121" s="6"/>
      <c r="R121" s="6"/>
      <c r="S121" s="6"/>
      <c r="T121" s="6"/>
    </row>
    <row r="122" spans="1:20" s="12" customFormat="1" x14ac:dyDescent="0.25">
      <c r="A122" s="6"/>
      <c r="B122" s="6"/>
      <c r="C122" s="6"/>
      <c r="D122" s="6"/>
      <c r="E122" s="6"/>
      <c r="F122" s="6"/>
      <c r="G122" s="6"/>
      <c r="H122" s="6"/>
      <c r="I122" s="6"/>
      <c r="J122" s="6"/>
      <c r="K122" s="6"/>
      <c r="L122" s="6"/>
      <c r="M122" s="6"/>
      <c r="N122" s="6"/>
      <c r="O122" s="6"/>
      <c r="P122" s="6"/>
      <c r="Q122" s="6"/>
      <c r="R122" s="6"/>
      <c r="S122" s="6"/>
      <c r="T122" s="6"/>
    </row>
    <row r="123" spans="1:20" s="12" customFormat="1" x14ac:dyDescent="0.25">
      <c r="A123" s="6"/>
      <c r="B123" s="6"/>
      <c r="C123" s="6"/>
      <c r="D123" s="6"/>
      <c r="E123" s="6"/>
      <c r="F123" s="6"/>
      <c r="G123" s="6"/>
      <c r="H123" s="6"/>
      <c r="I123" s="6"/>
      <c r="J123" s="6"/>
      <c r="K123" s="6"/>
      <c r="L123" s="6"/>
      <c r="M123" s="6"/>
      <c r="N123" s="6"/>
      <c r="O123" s="6"/>
      <c r="P123" s="6"/>
      <c r="Q123" s="6"/>
      <c r="R123" s="6"/>
      <c r="S123" s="6"/>
      <c r="T123" s="6"/>
    </row>
    <row r="124" spans="1:20" s="12" customFormat="1" x14ac:dyDescent="0.25">
      <c r="A124" s="6"/>
      <c r="B124" s="6"/>
      <c r="C124" s="6"/>
      <c r="D124" s="6"/>
      <c r="E124" s="6"/>
      <c r="F124" s="6"/>
      <c r="G124" s="6"/>
      <c r="H124" s="6"/>
      <c r="I124" s="6"/>
      <c r="J124" s="6"/>
      <c r="K124" s="6"/>
      <c r="L124" s="6"/>
      <c r="M124" s="6"/>
      <c r="N124" s="6"/>
      <c r="O124" s="6"/>
      <c r="P124" s="6"/>
      <c r="Q124" s="6"/>
      <c r="R124" s="6"/>
      <c r="S124" s="6"/>
      <c r="T124" s="6"/>
    </row>
    <row r="125" spans="1:20" s="12" customFormat="1" x14ac:dyDescent="0.25">
      <c r="A125" s="6"/>
      <c r="B125" s="6"/>
      <c r="C125" s="6"/>
      <c r="D125" s="6"/>
      <c r="E125" s="6"/>
      <c r="F125" s="6"/>
      <c r="G125" s="6"/>
      <c r="H125" s="6"/>
      <c r="I125" s="6"/>
      <c r="J125" s="6"/>
      <c r="K125" s="6"/>
      <c r="L125" s="6"/>
      <c r="M125" s="6"/>
      <c r="N125" s="6"/>
      <c r="O125" s="6"/>
      <c r="P125" s="6"/>
      <c r="Q125" s="6"/>
      <c r="R125" s="6"/>
      <c r="S125" s="6"/>
      <c r="T125" s="6"/>
    </row>
    <row r="126" spans="1:20" s="12" customFormat="1" x14ac:dyDescent="0.25">
      <c r="A126" s="6"/>
      <c r="B126" s="6"/>
      <c r="C126" s="6"/>
      <c r="D126" s="6"/>
      <c r="E126" s="6"/>
      <c r="F126" s="6"/>
      <c r="G126" s="6"/>
      <c r="H126" s="6"/>
      <c r="I126" s="6"/>
      <c r="J126" s="6"/>
      <c r="K126" s="6"/>
      <c r="L126" s="6"/>
      <c r="M126" s="6"/>
      <c r="N126" s="6"/>
      <c r="O126" s="6"/>
      <c r="P126" s="6"/>
      <c r="Q126" s="6"/>
      <c r="R126" s="6"/>
      <c r="S126" s="6"/>
      <c r="T126" s="6"/>
    </row>
    <row r="127" spans="1:20" s="12" customFormat="1" x14ac:dyDescent="0.25">
      <c r="A127" s="6"/>
      <c r="B127" s="6"/>
      <c r="C127" s="6"/>
      <c r="D127" s="6"/>
      <c r="E127" s="6"/>
      <c r="F127" s="6"/>
      <c r="G127" s="6"/>
      <c r="H127" s="6"/>
      <c r="I127" s="6"/>
      <c r="J127" s="6"/>
      <c r="K127" s="6"/>
      <c r="L127" s="6"/>
      <c r="M127" s="6"/>
      <c r="N127" s="6"/>
      <c r="O127" s="6"/>
      <c r="P127" s="6"/>
      <c r="Q127" s="6"/>
      <c r="R127" s="6"/>
      <c r="S127" s="6"/>
      <c r="T127" s="6"/>
    </row>
    <row r="128" spans="1:20" s="12" customFormat="1" x14ac:dyDescent="0.25">
      <c r="A128" s="6"/>
      <c r="B128" s="6"/>
      <c r="C128" s="6"/>
      <c r="D128" s="6"/>
      <c r="E128" s="6"/>
      <c r="F128" s="6"/>
      <c r="G128" s="6"/>
      <c r="H128" s="6"/>
      <c r="I128" s="6"/>
      <c r="J128" s="6"/>
      <c r="K128" s="6"/>
      <c r="L128" s="6"/>
      <c r="M128" s="6"/>
      <c r="N128" s="6"/>
      <c r="O128" s="6"/>
      <c r="P128" s="6"/>
      <c r="Q128" s="6"/>
      <c r="R128" s="6"/>
      <c r="S128" s="6"/>
      <c r="T128" s="6"/>
    </row>
    <row r="129" spans="1:20" s="12" customFormat="1" x14ac:dyDescent="0.25">
      <c r="A129" s="6"/>
      <c r="B129" s="6"/>
      <c r="C129" s="6"/>
      <c r="D129" s="6"/>
      <c r="E129" s="6"/>
      <c r="F129" s="6"/>
      <c r="G129" s="6"/>
      <c r="H129" s="6"/>
      <c r="I129" s="6"/>
      <c r="J129" s="6"/>
      <c r="K129" s="6"/>
      <c r="L129" s="6"/>
      <c r="M129" s="6"/>
      <c r="N129" s="6"/>
      <c r="O129" s="6"/>
      <c r="P129" s="6"/>
      <c r="Q129" s="6"/>
      <c r="R129" s="6"/>
      <c r="S129" s="6"/>
      <c r="T129" s="6"/>
    </row>
    <row r="130" spans="1:20" s="12" customFormat="1" x14ac:dyDescent="0.25">
      <c r="A130" s="6"/>
      <c r="B130" s="6"/>
      <c r="C130" s="6"/>
      <c r="D130" s="6"/>
      <c r="E130" s="6"/>
      <c r="F130" s="6"/>
      <c r="G130" s="6"/>
      <c r="H130" s="6"/>
      <c r="I130" s="6"/>
      <c r="J130" s="6"/>
      <c r="K130" s="6"/>
      <c r="L130" s="6"/>
      <c r="M130" s="6"/>
      <c r="N130" s="6"/>
      <c r="O130" s="6"/>
      <c r="P130" s="6"/>
      <c r="Q130" s="6"/>
      <c r="R130" s="6"/>
      <c r="S130" s="6"/>
      <c r="T130" s="6"/>
    </row>
    <row r="131" spans="1:20" s="12" customFormat="1" x14ac:dyDescent="0.25">
      <c r="A131" s="6"/>
      <c r="B131" s="6"/>
      <c r="C131" s="6"/>
      <c r="D131" s="6"/>
      <c r="E131" s="6"/>
      <c r="F131" s="6"/>
      <c r="G131" s="6"/>
      <c r="H131" s="6"/>
      <c r="I131" s="6"/>
      <c r="J131" s="6"/>
      <c r="K131" s="6"/>
      <c r="L131" s="6"/>
      <c r="M131" s="6"/>
      <c r="N131" s="6"/>
      <c r="O131" s="6"/>
      <c r="P131" s="6"/>
      <c r="Q131" s="6"/>
      <c r="R131" s="6"/>
      <c r="S131" s="6"/>
      <c r="T131" s="6"/>
    </row>
    <row r="132" spans="1:20" s="12" customFormat="1" x14ac:dyDescent="0.25">
      <c r="A132" s="6"/>
      <c r="B132" s="6"/>
      <c r="C132" s="6"/>
      <c r="D132" s="6"/>
      <c r="E132" s="6"/>
      <c r="F132" s="6"/>
      <c r="G132" s="6"/>
      <c r="H132" s="6"/>
      <c r="I132" s="6"/>
      <c r="J132" s="6"/>
      <c r="K132" s="6"/>
      <c r="L132" s="6"/>
      <c r="M132" s="6"/>
      <c r="N132" s="6"/>
      <c r="O132" s="6"/>
      <c r="P132" s="6"/>
      <c r="Q132" s="6"/>
      <c r="R132" s="6"/>
      <c r="S132" s="6"/>
      <c r="T132" s="6"/>
    </row>
    <row r="133" spans="1:20" s="12" customFormat="1" x14ac:dyDescent="0.25">
      <c r="A133" s="6"/>
      <c r="B133" s="6"/>
      <c r="C133" s="6"/>
      <c r="D133" s="6"/>
      <c r="E133" s="6"/>
      <c r="F133" s="6"/>
      <c r="G133" s="6"/>
      <c r="H133" s="6"/>
      <c r="I133" s="6"/>
      <c r="J133" s="6"/>
      <c r="K133" s="6"/>
      <c r="L133" s="6"/>
      <c r="M133" s="6"/>
      <c r="N133" s="6"/>
      <c r="O133" s="6"/>
      <c r="P133" s="6"/>
      <c r="Q133" s="6"/>
      <c r="R133" s="6"/>
      <c r="S133" s="6"/>
      <c r="T133" s="6"/>
    </row>
    <row r="134" spans="1:20" s="12" customFormat="1" x14ac:dyDescent="0.25">
      <c r="A134" s="6"/>
      <c r="B134" s="6"/>
      <c r="C134" s="6"/>
      <c r="D134" s="6"/>
      <c r="E134" s="6"/>
      <c r="F134" s="6"/>
      <c r="G134" s="6"/>
      <c r="H134" s="6"/>
      <c r="I134" s="6"/>
      <c r="J134" s="6"/>
      <c r="K134" s="6"/>
      <c r="L134" s="6"/>
      <c r="M134" s="6"/>
      <c r="N134" s="6"/>
      <c r="O134" s="6"/>
      <c r="P134" s="6"/>
      <c r="Q134" s="6"/>
      <c r="R134" s="6"/>
      <c r="S134" s="6"/>
      <c r="T134" s="6"/>
    </row>
    <row r="135" spans="1:20" s="12" customFormat="1" x14ac:dyDescent="0.25">
      <c r="A135" s="6"/>
      <c r="B135" s="6"/>
      <c r="C135" s="6"/>
      <c r="D135" s="6"/>
      <c r="E135" s="6"/>
      <c r="F135" s="6"/>
      <c r="G135" s="6"/>
      <c r="H135" s="6"/>
      <c r="I135" s="6"/>
      <c r="J135" s="6"/>
      <c r="K135" s="6"/>
      <c r="L135" s="6"/>
      <c r="M135" s="6"/>
      <c r="N135" s="6"/>
      <c r="O135" s="6"/>
      <c r="P135" s="6"/>
      <c r="Q135" s="6"/>
      <c r="R135" s="6"/>
      <c r="S135" s="6"/>
      <c r="T135" s="6"/>
    </row>
    <row r="136" spans="1:20" s="12" customFormat="1" x14ac:dyDescent="0.25">
      <c r="A136" s="6"/>
      <c r="B136" s="6"/>
      <c r="C136" s="6"/>
      <c r="D136" s="6"/>
      <c r="E136" s="6"/>
      <c r="F136" s="6"/>
      <c r="G136" s="6"/>
      <c r="H136" s="6"/>
      <c r="I136" s="6"/>
      <c r="J136" s="6"/>
      <c r="K136" s="6"/>
      <c r="L136" s="6"/>
      <c r="M136" s="6"/>
      <c r="N136" s="6"/>
      <c r="O136" s="6"/>
      <c r="P136" s="6"/>
      <c r="Q136" s="6"/>
      <c r="R136" s="6"/>
      <c r="S136" s="6"/>
      <c r="T136" s="6"/>
    </row>
    <row r="137" spans="1:20" s="12" customFormat="1" x14ac:dyDescent="0.25">
      <c r="A137" s="6"/>
      <c r="B137" s="6"/>
      <c r="C137" s="6"/>
      <c r="D137" s="6"/>
      <c r="E137" s="6"/>
      <c r="F137" s="6"/>
      <c r="G137" s="6"/>
      <c r="H137" s="6"/>
      <c r="I137" s="6"/>
      <c r="J137" s="6"/>
      <c r="K137" s="6"/>
      <c r="L137" s="6"/>
      <c r="M137" s="6"/>
      <c r="N137" s="6"/>
      <c r="O137" s="6"/>
      <c r="P137" s="6"/>
      <c r="Q137" s="6"/>
      <c r="R137" s="6"/>
      <c r="S137" s="6"/>
      <c r="T137" s="6"/>
    </row>
    <row r="138" spans="1:20" s="12" customFormat="1" x14ac:dyDescent="0.25">
      <c r="A138" s="6"/>
      <c r="B138" s="6"/>
      <c r="C138" s="6"/>
      <c r="D138" s="6"/>
      <c r="E138" s="6"/>
      <c r="F138" s="6"/>
      <c r="G138" s="6"/>
      <c r="H138" s="6"/>
      <c r="I138" s="6"/>
      <c r="J138" s="6"/>
      <c r="K138" s="6"/>
      <c r="L138" s="6"/>
      <c r="M138" s="6"/>
      <c r="N138" s="6"/>
      <c r="O138" s="6"/>
      <c r="P138" s="6"/>
      <c r="Q138" s="6"/>
      <c r="R138" s="6"/>
      <c r="S138" s="6"/>
      <c r="T138" s="6"/>
    </row>
    <row r="139" spans="1:20" s="12" customFormat="1" x14ac:dyDescent="0.25">
      <c r="A139" s="6"/>
      <c r="B139" s="6"/>
      <c r="C139" s="6"/>
      <c r="D139" s="6"/>
      <c r="E139" s="6"/>
      <c r="F139" s="6"/>
      <c r="G139" s="6"/>
      <c r="H139" s="6"/>
      <c r="I139" s="6"/>
      <c r="J139" s="6"/>
      <c r="K139" s="6"/>
      <c r="L139" s="6"/>
      <c r="M139" s="6"/>
      <c r="N139" s="6"/>
      <c r="O139" s="6"/>
      <c r="P139" s="6"/>
      <c r="Q139" s="6"/>
      <c r="R139" s="6"/>
      <c r="S139" s="6"/>
      <c r="T139" s="6"/>
    </row>
    <row r="140" spans="1:20" s="12" customFormat="1" x14ac:dyDescent="0.25">
      <c r="A140" s="6"/>
      <c r="B140" s="6"/>
      <c r="C140" s="6"/>
      <c r="D140" s="6"/>
      <c r="E140" s="6"/>
      <c r="F140" s="6"/>
      <c r="G140" s="6"/>
      <c r="H140" s="6"/>
      <c r="I140" s="6"/>
      <c r="J140" s="6"/>
      <c r="K140" s="6"/>
      <c r="L140" s="6"/>
      <c r="M140" s="6"/>
      <c r="N140" s="6"/>
      <c r="O140" s="6"/>
      <c r="P140" s="6"/>
      <c r="Q140" s="6"/>
      <c r="R140" s="6"/>
      <c r="S140" s="6"/>
      <c r="T140" s="6"/>
    </row>
    <row r="141" spans="1:20" s="12" customFormat="1" x14ac:dyDescent="0.25">
      <c r="A141" s="6"/>
      <c r="B141" s="6"/>
      <c r="C141" s="6"/>
      <c r="D141" s="6"/>
      <c r="E141" s="6"/>
      <c r="F141" s="6"/>
      <c r="G141" s="6"/>
      <c r="H141" s="6"/>
      <c r="I141" s="6"/>
      <c r="J141" s="6"/>
      <c r="K141" s="6"/>
      <c r="L141" s="6"/>
      <c r="M141" s="6"/>
      <c r="N141" s="6"/>
      <c r="O141" s="6"/>
      <c r="P141" s="6"/>
      <c r="Q141" s="6"/>
      <c r="R141" s="6"/>
      <c r="S141" s="6"/>
      <c r="T141" s="6"/>
    </row>
    <row r="142" spans="1:20" s="12" customFormat="1" x14ac:dyDescent="0.25">
      <c r="A142" s="6"/>
      <c r="B142" s="6"/>
      <c r="C142" s="6"/>
      <c r="D142" s="6"/>
      <c r="E142" s="6"/>
      <c r="F142" s="6"/>
      <c r="G142" s="6"/>
      <c r="H142" s="6"/>
      <c r="I142" s="6"/>
      <c r="J142" s="6"/>
      <c r="K142" s="6"/>
      <c r="L142" s="6"/>
      <c r="M142" s="6"/>
      <c r="N142" s="6"/>
      <c r="O142" s="6"/>
      <c r="P142" s="6"/>
      <c r="Q142" s="6"/>
      <c r="R142" s="6"/>
      <c r="S142" s="6"/>
      <c r="T142" s="6"/>
    </row>
    <row r="143" spans="1:20" s="12" customFormat="1" x14ac:dyDescent="0.25">
      <c r="A143" s="6"/>
      <c r="B143" s="6"/>
      <c r="C143" s="6"/>
      <c r="D143" s="6"/>
      <c r="E143" s="6"/>
      <c r="F143" s="6"/>
      <c r="G143" s="6"/>
      <c r="H143" s="6"/>
      <c r="I143" s="6"/>
      <c r="J143" s="6"/>
      <c r="K143" s="6"/>
      <c r="L143" s="6"/>
      <c r="M143" s="6"/>
      <c r="N143" s="6"/>
      <c r="O143" s="6"/>
      <c r="P143" s="6"/>
      <c r="Q143" s="6"/>
      <c r="R143" s="6"/>
      <c r="S143" s="6"/>
      <c r="T143" s="6"/>
    </row>
    <row r="144" spans="1:20" s="12" customFormat="1" x14ac:dyDescent="0.25">
      <c r="A144" s="6"/>
      <c r="B144" s="6"/>
      <c r="C144" s="6"/>
      <c r="D144" s="6"/>
      <c r="E144" s="6"/>
      <c r="F144" s="6"/>
      <c r="G144" s="6"/>
      <c r="H144" s="6"/>
      <c r="I144" s="6"/>
      <c r="J144" s="6"/>
      <c r="K144" s="6"/>
      <c r="L144" s="6"/>
      <c r="M144" s="6"/>
      <c r="N144" s="6"/>
      <c r="O144" s="6"/>
      <c r="P144" s="6"/>
      <c r="Q144" s="6"/>
      <c r="R144" s="6"/>
      <c r="S144" s="6"/>
      <c r="T144" s="6"/>
    </row>
    <row r="145" spans="1:20" s="12" customFormat="1" x14ac:dyDescent="0.25">
      <c r="A145" s="6"/>
      <c r="B145" s="6"/>
      <c r="C145" s="6"/>
      <c r="D145" s="6"/>
      <c r="E145" s="6"/>
      <c r="F145" s="6"/>
      <c r="G145" s="6"/>
      <c r="H145" s="6"/>
      <c r="I145" s="6"/>
      <c r="J145" s="6"/>
      <c r="K145" s="6"/>
      <c r="L145" s="6"/>
      <c r="M145" s="6"/>
      <c r="N145" s="6"/>
      <c r="O145" s="6"/>
      <c r="P145" s="6"/>
      <c r="Q145" s="6"/>
      <c r="R145" s="6"/>
      <c r="S145" s="6"/>
      <c r="T145" s="6"/>
    </row>
    <row r="146" spans="1:20" s="12" customFormat="1" x14ac:dyDescent="0.25">
      <c r="A146" s="6"/>
      <c r="B146" s="6"/>
      <c r="C146" s="6"/>
      <c r="D146" s="6"/>
      <c r="E146" s="6"/>
      <c r="F146" s="6"/>
      <c r="G146" s="6"/>
      <c r="H146" s="6"/>
      <c r="I146" s="6"/>
      <c r="J146" s="6"/>
      <c r="K146" s="6"/>
      <c r="L146" s="6"/>
      <c r="M146" s="6"/>
      <c r="N146" s="6"/>
      <c r="O146" s="6"/>
      <c r="P146" s="6"/>
      <c r="Q146" s="6"/>
      <c r="R146" s="6"/>
      <c r="S146" s="6"/>
      <c r="T146" s="6"/>
    </row>
    <row r="147" spans="1:20" s="12" customFormat="1" x14ac:dyDescent="0.25">
      <c r="A147" s="6"/>
      <c r="B147" s="6"/>
      <c r="C147" s="6"/>
      <c r="D147" s="6"/>
      <c r="E147" s="6"/>
      <c r="F147" s="6"/>
      <c r="G147" s="6"/>
      <c r="H147" s="6"/>
      <c r="I147" s="6"/>
      <c r="J147" s="6"/>
      <c r="K147" s="6"/>
      <c r="L147" s="6"/>
      <c r="M147" s="6"/>
      <c r="N147" s="6"/>
      <c r="O147" s="6"/>
      <c r="P147" s="6"/>
      <c r="Q147" s="6"/>
      <c r="R147" s="6"/>
      <c r="S147" s="6"/>
      <c r="T147" s="6"/>
    </row>
    <row r="148" spans="1:20" s="12" customFormat="1" x14ac:dyDescent="0.25">
      <c r="A148" s="6"/>
      <c r="B148" s="6"/>
      <c r="C148" s="6"/>
      <c r="D148" s="6"/>
      <c r="E148" s="6"/>
      <c r="F148" s="6"/>
      <c r="G148" s="6"/>
      <c r="H148" s="6"/>
      <c r="I148" s="6"/>
      <c r="J148" s="6"/>
      <c r="K148" s="6"/>
      <c r="L148" s="6"/>
      <c r="M148" s="6"/>
      <c r="N148" s="6"/>
      <c r="O148" s="6"/>
      <c r="P148" s="6"/>
      <c r="Q148" s="6"/>
      <c r="R148" s="6"/>
      <c r="S148" s="6"/>
      <c r="T148" s="6"/>
    </row>
    <row r="149" spans="1:20" s="12" customFormat="1" x14ac:dyDescent="0.25">
      <c r="A149" s="6"/>
      <c r="B149" s="6"/>
      <c r="C149" s="6"/>
      <c r="D149" s="6"/>
      <c r="E149" s="6"/>
      <c r="F149" s="6"/>
      <c r="G149" s="6"/>
      <c r="H149" s="6"/>
      <c r="I149" s="6"/>
      <c r="J149" s="6"/>
      <c r="K149" s="6"/>
      <c r="L149" s="6"/>
      <c r="M149" s="6"/>
      <c r="N149" s="6"/>
      <c r="O149" s="6"/>
      <c r="P149" s="6"/>
      <c r="Q149" s="6"/>
      <c r="R149" s="6"/>
      <c r="S149" s="6"/>
      <c r="T149" s="6"/>
    </row>
    <row r="150" spans="1:20" s="12" customFormat="1" x14ac:dyDescent="0.25">
      <c r="A150" s="6"/>
      <c r="B150" s="6"/>
      <c r="C150" s="6"/>
      <c r="D150" s="6"/>
      <c r="E150" s="6"/>
      <c r="F150" s="6"/>
      <c r="G150" s="6"/>
      <c r="H150" s="6"/>
      <c r="I150" s="6"/>
      <c r="J150" s="6"/>
      <c r="K150" s="6"/>
      <c r="L150" s="6"/>
      <c r="M150" s="6"/>
      <c r="N150" s="6"/>
      <c r="O150" s="6"/>
      <c r="P150" s="6"/>
      <c r="Q150" s="6"/>
      <c r="R150" s="6"/>
      <c r="S150" s="6"/>
      <c r="T150" s="6"/>
    </row>
    <row r="151" spans="1:20" s="12" customFormat="1" x14ac:dyDescent="0.25">
      <c r="A151" s="6"/>
      <c r="B151" s="6"/>
      <c r="C151" s="6"/>
      <c r="D151" s="6"/>
      <c r="E151" s="6"/>
      <c r="F151" s="6"/>
      <c r="G151" s="6"/>
      <c r="H151" s="6"/>
      <c r="I151" s="6"/>
      <c r="J151" s="6"/>
      <c r="K151" s="6"/>
      <c r="L151" s="6"/>
      <c r="M151" s="6"/>
      <c r="N151" s="6"/>
      <c r="O151" s="6"/>
      <c r="P151" s="6"/>
      <c r="Q151" s="6"/>
      <c r="R151" s="6"/>
      <c r="S151" s="6"/>
      <c r="T151" s="6"/>
    </row>
    <row r="152" spans="1:20" s="12" customFormat="1" x14ac:dyDescent="0.25">
      <c r="A152" s="6"/>
      <c r="B152" s="6"/>
      <c r="C152" s="6"/>
      <c r="D152" s="6"/>
      <c r="E152" s="6"/>
      <c r="F152" s="6"/>
      <c r="G152" s="6"/>
      <c r="H152" s="6"/>
      <c r="I152" s="6"/>
      <c r="J152" s="6"/>
      <c r="K152" s="6"/>
      <c r="L152" s="6"/>
      <c r="M152" s="6"/>
      <c r="N152" s="6"/>
      <c r="O152" s="6"/>
      <c r="P152" s="6"/>
      <c r="Q152" s="6"/>
      <c r="R152" s="6"/>
      <c r="S152" s="6"/>
      <c r="T152" s="6"/>
    </row>
    <row r="153" spans="1:20" s="12" customFormat="1" x14ac:dyDescent="0.25">
      <c r="A153" s="6"/>
      <c r="B153" s="6"/>
      <c r="C153" s="6"/>
      <c r="D153" s="6"/>
      <c r="E153" s="6"/>
      <c r="F153" s="6"/>
      <c r="G153" s="6"/>
      <c r="H153" s="6"/>
      <c r="I153" s="6"/>
      <c r="J153" s="6"/>
      <c r="K153" s="6"/>
      <c r="L153" s="6"/>
      <c r="M153" s="6"/>
      <c r="N153" s="6"/>
      <c r="O153" s="6"/>
      <c r="P153" s="6"/>
      <c r="Q153" s="6"/>
      <c r="R153" s="6"/>
      <c r="S153" s="6"/>
      <c r="T153" s="6"/>
    </row>
    <row r="154" spans="1:20" s="12" customFormat="1" x14ac:dyDescent="0.25">
      <c r="A154" s="6"/>
      <c r="B154" s="6"/>
      <c r="C154" s="6"/>
      <c r="D154" s="6"/>
      <c r="E154" s="6"/>
      <c r="F154" s="6"/>
      <c r="G154" s="6"/>
      <c r="H154" s="6"/>
      <c r="I154" s="6"/>
      <c r="J154" s="6"/>
      <c r="K154" s="6"/>
      <c r="L154" s="6"/>
      <c r="M154" s="6"/>
      <c r="N154" s="6"/>
      <c r="O154" s="6"/>
      <c r="P154" s="6"/>
      <c r="Q154" s="6"/>
      <c r="R154" s="6"/>
      <c r="S154" s="6"/>
      <c r="T154" s="6"/>
    </row>
    <row r="155" spans="1:20" s="12" customFormat="1" x14ac:dyDescent="0.25">
      <c r="A155" s="6"/>
      <c r="B155" s="6"/>
      <c r="C155" s="6"/>
      <c r="D155" s="6"/>
      <c r="E155" s="6"/>
      <c r="F155" s="6"/>
      <c r="G155" s="6"/>
      <c r="H155" s="6"/>
      <c r="I155" s="6"/>
      <c r="J155" s="6"/>
      <c r="K155" s="6"/>
      <c r="L155" s="6"/>
      <c r="M155" s="6"/>
      <c r="N155" s="6"/>
      <c r="O155" s="6"/>
      <c r="P155" s="6"/>
      <c r="Q155" s="6"/>
      <c r="R155" s="6"/>
      <c r="S155" s="6"/>
      <c r="T155" s="6"/>
    </row>
    <row r="156" spans="1:20" s="12" customFormat="1" x14ac:dyDescent="0.25">
      <c r="A156" s="6"/>
      <c r="B156" s="6"/>
      <c r="C156" s="6"/>
      <c r="D156" s="6"/>
      <c r="E156" s="6"/>
      <c r="F156" s="6"/>
      <c r="G156" s="6"/>
      <c r="H156" s="6"/>
      <c r="I156" s="6"/>
      <c r="J156" s="6"/>
      <c r="K156" s="6"/>
      <c r="L156" s="6"/>
      <c r="M156" s="6"/>
      <c r="N156" s="6"/>
      <c r="O156" s="6"/>
      <c r="P156" s="6"/>
      <c r="Q156" s="6"/>
      <c r="R156" s="6"/>
      <c r="S156" s="6"/>
      <c r="T156" s="6"/>
    </row>
    <row r="157" spans="1:20" s="12" customFormat="1" x14ac:dyDescent="0.25">
      <c r="A157" s="6"/>
      <c r="B157" s="6"/>
      <c r="C157" s="6"/>
      <c r="D157" s="6"/>
      <c r="E157" s="6"/>
      <c r="F157" s="6"/>
      <c r="G157" s="6"/>
      <c r="H157" s="6"/>
      <c r="I157" s="6"/>
      <c r="J157" s="6"/>
      <c r="K157" s="6"/>
      <c r="L157" s="6"/>
      <c r="M157" s="6"/>
      <c r="N157" s="6"/>
      <c r="O157" s="6"/>
      <c r="P157" s="6"/>
      <c r="Q157" s="6"/>
      <c r="R157" s="6"/>
      <c r="S157" s="6"/>
      <c r="T157" s="6"/>
    </row>
    <row r="158" spans="1:20" s="12" customFormat="1" x14ac:dyDescent="0.25">
      <c r="A158" s="6"/>
      <c r="B158" s="6"/>
      <c r="C158" s="6"/>
      <c r="D158" s="6"/>
      <c r="E158" s="6"/>
      <c r="F158" s="6"/>
      <c r="G158" s="6"/>
      <c r="H158" s="6"/>
      <c r="I158" s="6"/>
      <c r="J158" s="6"/>
      <c r="K158" s="6"/>
      <c r="L158" s="6"/>
      <c r="M158" s="6"/>
      <c r="N158" s="6"/>
      <c r="O158" s="6"/>
      <c r="P158" s="6"/>
      <c r="Q158" s="6"/>
      <c r="R158" s="6"/>
      <c r="S158" s="6"/>
      <c r="T158" s="6"/>
    </row>
    <row r="159" spans="1:20" s="12" customFormat="1" x14ac:dyDescent="0.25">
      <c r="A159" s="6"/>
      <c r="B159" s="6"/>
      <c r="C159" s="6"/>
      <c r="D159" s="6"/>
      <c r="E159" s="6"/>
      <c r="F159" s="6"/>
      <c r="G159" s="6"/>
      <c r="H159" s="6"/>
      <c r="I159" s="6"/>
      <c r="J159" s="6"/>
      <c r="K159" s="6"/>
      <c r="L159" s="6"/>
      <c r="M159" s="6"/>
      <c r="N159" s="6"/>
      <c r="O159" s="6"/>
      <c r="P159" s="6"/>
      <c r="Q159" s="6"/>
      <c r="R159" s="6"/>
      <c r="S159" s="6"/>
      <c r="T159" s="6"/>
    </row>
    <row r="160" spans="1:20" s="12" customFormat="1" x14ac:dyDescent="0.25">
      <c r="A160" s="6"/>
      <c r="B160" s="6"/>
      <c r="C160" s="6"/>
      <c r="D160" s="6"/>
      <c r="E160" s="6"/>
      <c r="F160" s="6"/>
      <c r="G160" s="6"/>
      <c r="H160" s="6"/>
      <c r="I160" s="6"/>
      <c r="J160" s="6"/>
      <c r="K160" s="6"/>
      <c r="L160" s="6"/>
      <c r="M160" s="6"/>
      <c r="N160" s="6"/>
      <c r="O160" s="6"/>
      <c r="P160" s="6"/>
      <c r="Q160" s="6"/>
      <c r="R160" s="6"/>
      <c r="S160" s="6"/>
      <c r="T160" s="6"/>
    </row>
    <row r="161" spans="1:20" s="12" customFormat="1" x14ac:dyDescent="0.25">
      <c r="A161" s="6"/>
      <c r="B161" s="6"/>
      <c r="C161" s="6"/>
      <c r="D161" s="6"/>
      <c r="E161" s="6"/>
      <c r="F161" s="6"/>
      <c r="G161" s="6"/>
      <c r="H161" s="6"/>
      <c r="I161" s="6"/>
      <c r="J161" s="6"/>
      <c r="K161" s="6"/>
      <c r="L161" s="6"/>
      <c r="M161" s="6"/>
      <c r="N161" s="6"/>
      <c r="O161" s="6"/>
      <c r="P161" s="6"/>
      <c r="Q161" s="6"/>
      <c r="R161" s="6"/>
      <c r="S161" s="6"/>
      <c r="T161" s="6"/>
    </row>
    <row r="162" spans="1:20" s="12" customFormat="1" x14ac:dyDescent="0.25">
      <c r="A162" s="6"/>
      <c r="B162" s="6"/>
      <c r="C162" s="6"/>
      <c r="D162" s="6"/>
      <c r="E162" s="6"/>
      <c r="F162" s="6"/>
      <c r="G162" s="6"/>
      <c r="H162" s="6"/>
      <c r="I162" s="6"/>
      <c r="J162" s="6"/>
      <c r="K162" s="6"/>
      <c r="L162" s="6"/>
      <c r="M162" s="6"/>
      <c r="N162" s="6"/>
      <c r="O162" s="6"/>
      <c r="P162" s="6"/>
      <c r="Q162" s="6"/>
      <c r="R162" s="6"/>
      <c r="S162" s="6"/>
      <c r="T162" s="6"/>
    </row>
    <row r="163" spans="1:20" s="12" customFormat="1" x14ac:dyDescent="0.25">
      <c r="A163" s="6"/>
      <c r="B163" s="6"/>
      <c r="C163" s="6"/>
      <c r="D163" s="6"/>
      <c r="E163" s="6"/>
      <c r="F163" s="6"/>
      <c r="G163" s="6"/>
      <c r="H163" s="6"/>
      <c r="I163" s="6"/>
      <c r="J163" s="6"/>
      <c r="K163" s="6"/>
      <c r="L163" s="6"/>
      <c r="M163" s="6"/>
      <c r="N163" s="6"/>
      <c r="O163" s="6"/>
      <c r="P163" s="6"/>
      <c r="Q163" s="6"/>
      <c r="R163" s="6"/>
      <c r="S163" s="6"/>
      <c r="T163" s="6"/>
    </row>
    <row r="164" spans="1:20" s="12" customFormat="1" x14ac:dyDescent="0.25">
      <c r="A164" s="6"/>
      <c r="B164" s="6"/>
      <c r="C164" s="6"/>
      <c r="D164" s="6"/>
      <c r="E164" s="6"/>
      <c r="F164" s="6"/>
      <c r="G164" s="6"/>
      <c r="H164" s="6"/>
      <c r="I164" s="6"/>
      <c r="J164" s="6"/>
      <c r="K164" s="6"/>
      <c r="L164" s="6"/>
      <c r="M164" s="6"/>
      <c r="N164" s="6"/>
      <c r="O164" s="6"/>
      <c r="P164" s="6"/>
      <c r="Q164" s="6"/>
      <c r="R164" s="6"/>
      <c r="S164" s="6"/>
      <c r="T164" s="6"/>
    </row>
    <row r="165" spans="1:20" s="12" customFormat="1" x14ac:dyDescent="0.25">
      <c r="A165" s="6"/>
      <c r="B165" s="6"/>
      <c r="C165" s="6"/>
      <c r="D165" s="6"/>
      <c r="E165" s="6"/>
      <c r="F165" s="6"/>
      <c r="G165" s="6"/>
      <c r="H165" s="6"/>
      <c r="I165" s="6"/>
      <c r="J165" s="6"/>
      <c r="K165" s="6"/>
      <c r="L165" s="6"/>
      <c r="M165" s="6"/>
      <c r="N165" s="6"/>
      <c r="O165" s="6"/>
      <c r="P165" s="6"/>
      <c r="Q165" s="6"/>
      <c r="R165" s="6"/>
      <c r="S165" s="6"/>
      <c r="T165" s="6"/>
    </row>
    <row r="166" spans="1:20" s="12" customFormat="1" x14ac:dyDescent="0.25">
      <c r="A166" s="6"/>
      <c r="B166" s="6"/>
      <c r="C166" s="6"/>
      <c r="D166" s="6"/>
      <c r="E166" s="6"/>
      <c r="F166" s="6"/>
      <c r="G166" s="6"/>
      <c r="H166" s="6"/>
      <c r="I166" s="6"/>
      <c r="J166" s="6"/>
      <c r="K166" s="6"/>
      <c r="L166" s="6"/>
      <c r="M166" s="6"/>
      <c r="N166" s="6"/>
      <c r="O166" s="6"/>
      <c r="P166" s="6"/>
      <c r="Q166" s="6"/>
      <c r="R166" s="6"/>
      <c r="S166" s="6"/>
      <c r="T166" s="6"/>
    </row>
    <row r="167" spans="1:20" s="12" customFormat="1" x14ac:dyDescent="0.25">
      <c r="A167" s="6"/>
      <c r="B167" s="6"/>
      <c r="C167" s="6"/>
      <c r="D167" s="6"/>
      <c r="E167" s="6"/>
      <c r="F167" s="6"/>
      <c r="G167" s="6"/>
      <c r="H167" s="6"/>
      <c r="I167" s="6"/>
      <c r="J167" s="6"/>
      <c r="K167" s="6"/>
      <c r="L167" s="6"/>
      <c r="M167" s="6"/>
      <c r="N167" s="6"/>
      <c r="O167" s="6"/>
      <c r="P167" s="6"/>
      <c r="Q167" s="6"/>
      <c r="R167" s="6"/>
      <c r="S167" s="6"/>
      <c r="T167" s="6"/>
    </row>
    <row r="168" spans="1:20" s="12" customFormat="1" x14ac:dyDescent="0.25">
      <c r="A168" s="6"/>
      <c r="B168" s="6"/>
      <c r="C168" s="6"/>
      <c r="D168" s="6"/>
      <c r="E168" s="6"/>
      <c r="F168" s="6"/>
      <c r="G168" s="6"/>
      <c r="H168" s="6"/>
      <c r="I168" s="6"/>
      <c r="J168" s="6"/>
      <c r="K168" s="6"/>
      <c r="L168" s="6"/>
      <c r="M168" s="6"/>
      <c r="N168" s="6"/>
      <c r="O168" s="6"/>
      <c r="P168" s="6"/>
      <c r="Q168" s="6"/>
      <c r="R168" s="6"/>
      <c r="S168" s="6"/>
      <c r="T168" s="6"/>
    </row>
    <row r="169" spans="1:20" s="12" customFormat="1" x14ac:dyDescent="0.25">
      <c r="A169" s="6"/>
      <c r="B169" s="6"/>
      <c r="C169" s="6"/>
      <c r="D169" s="6"/>
      <c r="E169" s="6"/>
      <c r="F169" s="6"/>
      <c r="G169" s="6"/>
      <c r="H169" s="6"/>
      <c r="I169" s="6"/>
      <c r="J169" s="6"/>
      <c r="K169" s="6"/>
      <c r="L169" s="6"/>
      <c r="M169" s="6"/>
      <c r="N169" s="6"/>
      <c r="O169" s="6"/>
      <c r="P169" s="6"/>
      <c r="Q169" s="6"/>
      <c r="R169" s="6"/>
      <c r="S169" s="6"/>
      <c r="T169" s="6"/>
    </row>
    <row r="170" spans="1:20" s="12" customFormat="1" x14ac:dyDescent="0.25">
      <c r="A170" s="6"/>
      <c r="B170" s="6"/>
      <c r="C170" s="6"/>
      <c r="D170" s="6"/>
      <c r="E170" s="6"/>
      <c r="F170" s="6"/>
      <c r="G170" s="6"/>
      <c r="H170" s="6"/>
      <c r="I170" s="6"/>
      <c r="J170" s="6"/>
      <c r="K170" s="6"/>
      <c r="L170" s="6"/>
      <c r="M170" s="6"/>
      <c r="N170" s="6"/>
      <c r="O170" s="6"/>
      <c r="P170" s="6"/>
      <c r="Q170" s="6"/>
      <c r="R170" s="6"/>
      <c r="S170" s="6"/>
      <c r="T170" s="6"/>
    </row>
    <row r="171" spans="1:20" s="12" customFormat="1" x14ac:dyDescent="0.25">
      <c r="A171" s="6"/>
      <c r="B171" s="6"/>
      <c r="C171" s="6"/>
      <c r="D171" s="6"/>
      <c r="E171" s="6"/>
      <c r="F171" s="6"/>
      <c r="G171" s="6"/>
      <c r="H171" s="6"/>
      <c r="I171" s="6"/>
      <c r="J171" s="6"/>
      <c r="K171" s="6"/>
      <c r="L171" s="6"/>
      <c r="M171" s="6"/>
      <c r="N171" s="6"/>
      <c r="O171" s="6"/>
      <c r="P171" s="6"/>
      <c r="Q171" s="6"/>
      <c r="R171" s="6"/>
      <c r="S171" s="6"/>
      <c r="T171" s="6"/>
    </row>
    <row r="172" spans="1:20" s="12" customFormat="1" x14ac:dyDescent="0.25">
      <c r="A172" s="6"/>
      <c r="B172" s="6"/>
      <c r="C172" s="6"/>
      <c r="D172" s="6"/>
      <c r="E172" s="6"/>
      <c r="F172" s="6"/>
      <c r="G172" s="6"/>
      <c r="H172" s="6"/>
      <c r="I172" s="6"/>
      <c r="J172" s="6"/>
      <c r="K172" s="6"/>
      <c r="L172" s="6"/>
      <c r="M172" s="6"/>
      <c r="N172" s="6"/>
      <c r="O172" s="6"/>
      <c r="P172" s="6"/>
      <c r="Q172" s="6"/>
      <c r="R172" s="6"/>
      <c r="S172" s="6"/>
      <c r="T172" s="6"/>
    </row>
    <row r="173" spans="1:20" s="12" customFormat="1" x14ac:dyDescent="0.25">
      <c r="A173" s="6"/>
      <c r="B173" s="6"/>
      <c r="C173" s="6"/>
      <c r="D173" s="6"/>
      <c r="E173" s="6"/>
      <c r="F173" s="6"/>
      <c r="G173" s="6"/>
      <c r="H173" s="6"/>
      <c r="I173" s="6"/>
      <c r="J173" s="6"/>
      <c r="K173" s="6"/>
      <c r="L173" s="6"/>
      <c r="M173" s="6"/>
      <c r="N173" s="6"/>
      <c r="O173" s="6"/>
      <c r="P173" s="6"/>
      <c r="Q173" s="6"/>
      <c r="R173" s="6"/>
      <c r="S173" s="6"/>
      <c r="T173" s="6"/>
    </row>
    <row r="174" spans="1:20" s="12" customFormat="1" x14ac:dyDescent="0.25">
      <c r="A174" s="6"/>
      <c r="B174" s="6"/>
      <c r="C174" s="6"/>
      <c r="D174" s="6"/>
      <c r="E174" s="6"/>
      <c r="F174" s="6"/>
      <c r="G174" s="6"/>
      <c r="H174" s="6"/>
      <c r="I174" s="6"/>
      <c r="J174" s="6"/>
      <c r="K174" s="6"/>
      <c r="L174" s="6"/>
      <c r="M174" s="6"/>
      <c r="N174" s="6"/>
      <c r="O174" s="6"/>
      <c r="P174" s="6"/>
      <c r="Q174" s="6"/>
      <c r="R174" s="6"/>
      <c r="S174" s="6"/>
      <c r="T174" s="6"/>
    </row>
    <row r="175" spans="1:20" s="12" customFormat="1" x14ac:dyDescent="0.25">
      <c r="A175" s="6"/>
      <c r="B175" s="6"/>
      <c r="C175" s="6"/>
      <c r="D175" s="6"/>
      <c r="E175" s="6"/>
      <c r="F175" s="6"/>
      <c r="G175" s="6"/>
      <c r="H175" s="6"/>
      <c r="I175" s="6"/>
      <c r="J175" s="6"/>
      <c r="K175" s="6"/>
      <c r="L175" s="6"/>
      <c r="M175" s="6"/>
      <c r="N175" s="6"/>
      <c r="O175" s="6"/>
      <c r="P175" s="6"/>
      <c r="Q175" s="6"/>
      <c r="R175" s="6"/>
      <c r="S175" s="6"/>
      <c r="T175" s="6"/>
    </row>
    <row r="176" spans="1:20" s="12" customFormat="1" x14ac:dyDescent="0.25">
      <c r="A176" s="6"/>
      <c r="B176" s="6"/>
      <c r="C176" s="6"/>
      <c r="D176" s="6"/>
      <c r="E176" s="6"/>
      <c r="F176" s="6"/>
      <c r="G176" s="6"/>
      <c r="H176" s="6"/>
      <c r="I176" s="6"/>
      <c r="J176" s="6"/>
      <c r="K176" s="6"/>
      <c r="L176" s="6"/>
      <c r="M176" s="6"/>
      <c r="N176" s="6"/>
      <c r="O176" s="6"/>
      <c r="P176" s="6"/>
      <c r="Q176" s="6"/>
      <c r="R176" s="6"/>
      <c r="S176" s="6"/>
      <c r="T176" s="6"/>
    </row>
    <row r="177" spans="1:20" s="12" customFormat="1" x14ac:dyDescent="0.25">
      <c r="A177" s="6"/>
      <c r="B177" s="6"/>
      <c r="C177" s="6"/>
      <c r="D177" s="6"/>
      <c r="E177" s="6"/>
      <c r="F177" s="6"/>
      <c r="G177" s="6"/>
      <c r="H177" s="6"/>
      <c r="I177" s="6"/>
      <c r="J177" s="6"/>
      <c r="K177" s="6"/>
      <c r="L177" s="6"/>
      <c r="M177" s="6"/>
      <c r="N177" s="6"/>
      <c r="O177" s="6"/>
      <c r="P177" s="6"/>
      <c r="Q177" s="6"/>
      <c r="R177" s="6"/>
      <c r="S177" s="6"/>
      <c r="T177" s="6"/>
    </row>
    <row r="178" spans="1:20" s="12" customFormat="1" x14ac:dyDescent="0.25">
      <c r="A178" s="6"/>
      <c r="B178" s="6"/>
      <c r="C178" s="6"/>
      <c r="D178" s="6"/>
      <c r="E178" s="6"/>
      <c r="F178" s="6"/>
      <c r="G178" s="6"/>
      <c r="H178" s="6"/>
      <c r="I178" s="6"/>
      <c r="J178" s="6"/>
      <c r="K178" s="6"/>
      <c r="L178" s="6"/>
      <c r="M178" s="6"/>
      <c r="N178" s="6"/>
      <c r="O178" s="6"/>
      <c r="P178" s="6"/>
      <c r="Q178" s="6"/>
      <c r="R178" s="6"/>
      <c r="S178" s="6"/>
      <c r="T178" s="6"/>
    </row>
    <row r="179" spans="1:20" s="12" customFormat="1" x14ac:dyDescent="0.25">
      <c r="A179" s="6"/>
      <c r="B179" s="6"/>
      <c r="C179" s="6"/>
      <c r="D179" s="6"/>
      <c r="E179" s="6"/>
      <c r="F179" s="6"/>
      <c r="G179" s="6"/>
      <c r="H179" s="6"/>
      <c r="I179" s="6"/>
      <c r="J179" s="6"/>
      <c r="K179" s="6"/>
      <c r="L179" s="6"/>
      <c r="M179" s="6"/>
      <c r="N179" s="6"/>
      <c r="O179" s="6"/>
      <c r="P179" s="6"/>
      <c r="Q179" s="6"/>
      <c r="R179" s="6"/>
      <c r="S179" s="6"/>
      <c r="T179" s="6"/>
    </row>
    <row r="180" spans="1:20" s="12" customFormat="1" x14ac:dyDescent="0.25">
      <c r="A180" s="6"/>
      <c r="B180" s="6"/>
      <c r="C180" s="6"/>
      <c r="D180" s="6"/>
      <c r="E180" s="6"/>
      <c r="F180" s="6"/>
      <c r="G180" s="6"/>
      <c r="H180" s="6"/>
      <c r="I180" s="6"/>
      <c r="J180" s="6"/>
      <c r="K180" s="6"/>
      <c r="L180" s="6"/>
      <c r="M180" s="6"/>
      <c r="N180" s="6"/>
      <c r="O180" s="6"/>
      <c r="P180" s="6"/>
      <c r="Q180" s="6"/>
      <c r="R180" s="6"/>
      <c r="S180" s="6"/>
      <c r="T180" s="6"/>
    </row>
    <row r="181" spans="1:20" s="12" customFormat="1" x14ac:dyDescent="0.25">
      <c r="A181" s="6"/>
      <c r="B181" s="6"/>
      <c r="C181" s="6"/>
      <c r="D181" s="6"/>
      <c r="E181" s="6"/>
      <c r="F181" s="6"/>
      <c r="G181" s="6"/>
      <c r="H181" s="6"/>
      <c r="I181" s="6"/>
      <c r="J181" s="6"/>
      <c r="K181" s="6"/>
      <c r="L181" s="6"/>
      <c r="M181" s="6"/>
      <c r="N181" s="6"/>
      <c r="O181" s="6"/>
      <c r="P181" s="6"/>
      <c r="Q181" s="6"/>
      <c r="R181" s="6"/>
      <c r="S181" s="6"/>
      <c r="T181" s="6"/>
    </row>
    <row r="182" spans="1:20" s="12" customFormat="1" x14ac:dyDescent="0.25">
      <c r="A182" s="6"/>
      <c r="B182" s="6"/>
      <c r="C182" s="6"/>
      <c r="D182" s="6"/>
      <c r="E182" s="6"/>
      <c r="F182" s="6"/>
      <c r="G182" s="6"/>
      <c r="H182" s="6"/>
      <c r="I182" s="6"/>
      <c r="J182" s="6"/>
      <c r="K182" s="6"/>
      <c r="L182" s="6"/>
      <c r="M182" s="6"/>
      <c r="N182" s="6"/>
      <c r="O182" s="6"/>
      <c r="P182" s="6"/>
      <c r="Q182" s="6"/>
      <c r="R182" s="6"/>
      <c r="S182" s="6"/>
      <c r="T182" s="6"/>
    </row>
    <row r="183" spans="1:20" s="12" customFormat="1" x14ac:dyDescent="0.25">
      <c r="A183" s="6"/>
      <c r="B183" s="6"/>
      <c r="C183" s="6"/>
      <c r="D183" s="6"/>
      <c r="E183" s="6"/>
      <c r="F183" s="6"/>
      <c r="G183" s="6"/>
      <c r="H183" s="6"/>
      <c r="I183" s="6"/>
      <c r="J183" s="6"/>
      <c r="K183" s="6"/>
      <c r="L183" s="6"/>
      <c r="M183" s="6"/>
      <c r="N183" s="6"/>
      <c r="O183" s="6"/>
      <c r="P183" s="6"/>
      <c r="Q183" s="6"/>
      <c r="R183" s="6"/>
      <c r="S183" s="6"/>
      <c r="T183" s="6"/>
    </row>
    <row r="184" spans="1:20" s="12" customFormat="1" x14ac:dyDescent="0.25">
      <c r="A184" s="6"/>
      <c r="B184" s="6"/>
      <c r="C184" s="6"/>
      <c r="D184" s="6"/>
      <c r="E184" s="6"/>
      <c r="F184" s="6"/>
      <c r="G184" s="6"/>
      <c r="H184" s="6"/>
      <c r="I184" s="6"/>
      <c r="J184" s="6"/>
      <c r="K184" s="6"/>
      <c r="L184" s="6"/>
      <c r="M184" s="6"/>
      <c r="N184" s="6"/>
      <c r="O184" s="6"/>
      <c r="P184" s="6"/>
      <c r="Q184" s="6"/>
      <c r="R184" s="6"/>
      <c r="S184" s="6"/>
      <c r="T184" s="6"/>
    </row>
    <row r="185" spans="1:20" s="12" customFormat="1" x14ac:dyDescent="0.25">
      <c r="A185" s="6"/>
      <c r="B185" s="6"/>
      <c r="C185" s="6"/>
      <c r="D185" s="6"/>
      <c r="E185" s="6"/>
      <c r="F185" s="6"/>
      <c r="G185" s="6"/>
      <c r="H185" s="6"/>
      <c r="I185" s="6"/>
      <c r="J185" s="6"/>
      <c r="K185" s="6"/>
      <c r="L185" s="6"/>
      <c r="M185" s="6"/>
      <c r="N185" s="6"/>
      <c r="O185" s="6"/>
      <c r="P185" s="6"/>
      <c r="Q185" s="6"/>
      <c r="R185" s="6"/>
      <c r="S185" s="6"/>
      <c r="T185" s="6"/>
    </row>
    <row r="186" spans="1:20" s="12" customFormat="1" x14ac:dyDescent="0.25">
      <c r="A186" s="6"/>
      <c r="B186" s="6"/>
      <c r="C186" s="6"/>
      <c r="D186" s="6"/>
      <c r="E186" s="6"/>
      <c r="F186" s="6"/>
      <c r="G186" s="6"/>
      <c r="H186" s="6"/>
      <c r="I186" s="6"/>
      <c r="J186" s="6"/>
      <c r="K186" s="6"/>
      <c r="L186" s="6"/>
      <c r="M186" s="6"/>
      <c r="N186" s="6"/>
      <c r="O186" s="6"/>
      <c r="P186" s="6"/>
      <c r="Q186" s="6"/>
      <c r="R186" s="6"/>
      <c r="S186" s="6"/>
      <c r="T186" s="6"/>
    </row>
    <row r="187" spans="1:20" s="12" customFormat="1" x14ac:dyDescent="0.25">
      <c r="A187" s="6"/>
      <c r="B187" s="6"/>
      <c r="C187" s="6"/>
      <c r="D187" s="6"/>
      <c r="E187" s="6"/>
      <c r="F187" s="6"/>
      <c r="G187" s="6"/>
      <c r="H187" s="6"/>
      <c r="I187" s="6"/>
      <c r="J187" s="6"/>
      <c r="K187" s="6"/>
      <c r="L187" s="6"/>
      <c r="M187" s="6"/>
      <c r="N187" s="6"/>
      <c r="O187" s="6"/>
      <c r="P187" s="6"/>
      <c r="Q187" s="6"/>
      <c r="R187" s="6"/>
      <c r="S187" s="6"/>
      <c r="T187" s="6"/>
    </row>
    <row r="188" spans="1:20" s="12" customFormat="1" x14ac:dyDescent="0.25">
      <c r="A188" s="6"/>
      <c r="B188" s="6"/>
      <c r="C188" s="6"/>
      <c r="D188" s="6"/>
      <c r="E188" s="6"/>
      <c r="F188" s="6"/>
      <c r="G188" s="6"/>
      <c r="H188" s="6"/>
      <c r="I188" s="6"/>
      <c r="J188" s="6"/>
      <c r="K188" s="6"/>
      <c r="L188" s="6"/>
      <c r="M188" s="6"/>
      <c r="N188" s="6"/>
      <c r="O188" s="6"/>
      <c r="P188" s="6"/>
      <c r="Q188" s="6"/>
      <c r="R188" s="6"/>
      <c r="S188" s="6"/>
      <c r="T188" s="6"/>
    </row>
    <row r="189" spans="1:20" s="12" customFormat="1" x14ac:dyDescent="0.25">
      <c r="A189" s="6"/>
      <c r="B189" s="6"/>
      <c r="C189" s="6"/>
      <c r="D189" s="6"/>
      <c r="E189" s="6"/>
      <c r="F189" s="6"/>
      <c r="G189" s="6"/>
      <c r="H189" s="6"/>
      <c r="I189" s="6"/>
      <c r="J189" s="6"/>
      <c r="K189" s="6"/>
      <c r="L189" s="6"/>
      <c r="M189" s="6"/>
      <c r="N189" s="6"/>
      <c r="O189" s="6"/>
      <c r="P189" s="6"/>
      <c r="Q189" s="6"/>
      <c r="R189" s="6"/>
      <c r="S189" s="6"/>
      <c r="T189" s="6"/>
    </row>
    <row r="190" spans="1:20" s="12" customFormat="1" x14ac:dyDescent="0.25">
      <c r="A190" s="6"/>
      <c r="B190" s="6"/>
      <c r="C190" s="6"/>
      <c r="D190" s="6"/>
      <c r="E190" s="6"/>
      <c r="F190" s="6"/>
      <c r="G190" s="6"/>
      <c r="H190" s="6"/>
      <c r="I190" s="6"/>
      <c r="J190" s="6"/>
      <c r="K190" s="6"/>
      <c r="L190" s="6"/>
      <c r="M190" s="6"/>
      <c r="N190" s="6"/>
      <c r="O190" s="6"/>
      <c r="P190" s="6"/>
      <c r="Q190" s="6"/>
      <c r="R190" s="6"/>
      <c r="S190" s="6"/>
      <c r="T190" s="6"/>
    </row>
    <row r="191" spans="1:20" s="12" customFormat="1" x14ac:dyDescent="0.25">
      <c r="A191" s="6"/>
      <c r="B191" s="6"/>
      <c r="C191" s="6"/>
      <c r="D191" s="6"/>
      <c r="E191" s="6"/>
      <c r="F191" s="6"/>
      <c r="G191" s="6"/>
      <c r="H191" s="6"/>
      <c r="I191" s="6"/>
      <c r="J191" s="6"/>
      <c r="K191" s="6"/>
      <c r="L191" s="6"/>
      <c r="M191" s="6"/>
      <c r="N191" s="6"/>
      <c r="O191" s="6"/>
      <c r="P191" s="6"/>
      <c r="Q191" s="6"/>
      <c r="R191" s="6"/>
      <c r="S191" s="6"/>
      <c r="T191" s="6"/>
    </row>
    <row r="192" spans="1:20" s="12" customFormat="1" x14ac:dyDescent="0.25">
      <c r="A192" s="6"/>
      <c r="B192" s="6"/>
      <c r="C192" s="6"/>
      <c r="D192" s="6"/>
      <c r="E192" s="6"/>
      <c r="F192" s="6"/>
      <c r="G192" s="6"/>
      <c r="H192" s="6"/>
      <c r="I192" s="6"/>
      <c r="J192" s="6"/>
      <c r="K192" s="6"/>
      <c r="L192" s="6"/>
      <c r="M192" s="6"/>
      <c r="N192" s="6"/>
      <c r="O192" s="6"/>
      <c r="P192" s="6"/>
      <c r="Q192" s="6"/>
      <c r="R192" s="6"/>
      <c r="S192" s="6"/>
      <c r="T192" s="6"/>
    </row>
    <row r="193" spans="1:20" s="12" customFormat="1" x14ac:dyDescent="0.25">
      <c r="A193" s="6"/>
      <c r="B193" s="6"/>
      <c r="C193" s="6"/>
      <c r="D193" s="6"/>
      <c r="E193" s="6"/>
      <c r="F193" s="6"/>
      <c r="G193" s="6"/>
      <c r="H193" s="6"/>
      <c r="I193" s="6"/>
      <c r="J193" s="6"/>
      <c r="K193" s="6"/>
      <c r="L193" s="6"/>
      <c r="M193" s="6"/>
      <c r="N193" s="6"/>
      <c r="O193" s="6"/>
      <c r="P193" s="6"/>
      <c r="Q193" s="6"/>
      <c r="R193" s="6"/>
      <c r="S193" s="6"/>
      <c r="T193" s="6"/>
    </row>
    <row r="194" spans="1:20" s="12" customFormat="1" x14ac:dyDescent="0.25">
      <c r="A194" s="6"/>
      <c r="B194" s="6"/>
      <c r="C194" s="6"/>
      <c r="D194" s="6"/>
      <c r="E194" s="6"/>
      <c r="F194" s="6"/>
      <c r="G194" s="6"/>
      <c r="H194" s="6"/>
      <c r="I194" s="6"/>
      <c r="J194" s="6"/>
      <c r="K194" s="6"/>
      <c r="L194" s="6"/>
      <c r="M194" s="6"/>
      <c r="N194" s="6"/>
      <c r="O194" s="6"/>
      <c r="P194" s="6"/>
      <c r="Q194" s="6"/>
      <c r="R194" s="6"/>
      <c r="S194" s="6"/>
      <c r="T194" s="6"/>
    </row>
    <row r="195" spans="1:20" s="12" customFormat="1" x14ac:dyDescent="0.25">
      <c r="A195" s="6"/>
      <c r="B195" s="6"/>
      <c r="C195" s="6"/>
      <c r="D195" s="6"/>
      <c r="E195" s="6"/>
      <c r="F195" s="6"/>
      <c r="G195" s="6"/>
      <c r="H195" s="6"/>
      <c r="I195" s="6"/>
      <c r="J195" s="6"/>
      <c r="K195" s="6"/>
      <c r="L195" s="6"/>
      <c r="M195" s="6"/>
      <c r="N195" s="6"/>
      <c r="O195" s="6"/>
      <c r="P195" s="6"/>
      <c r="Q195" s="6"/>
      <c r="R195" s="6"/>
      <c r="S195" s="6"/>
      <c r="T195" s="6"/>
    </row>
    <row r="196" spans="1:20" s="12" customFormat="1" x14ac:dyDescent="0.25">
      <c r="A196" s="6"/>
      <c r="B196" s="6"/>
      <c r="C196" s="6"/>
      <c r="D196" s="6"/>
      <c r="E196" s="6"/>
      <c r="F196" s="6"/>
      <c r="G196" s="6"/>
      <c r="H196" s="6"/>
      <c r="I196" s="6"/>
      <c r="J196" s="6"/>
      <c r="K196" s="6"/>
      <c r="L196" s="6"/>
      <c r="M196" s="6"/>
      <c r="N196" s="6"/>
      <c r="O196" s="6"/>
      <c r="P196" s="6"/>
      <c r="Q196" s="6"/>
      <c r="R196" s="6"/>
      <c r="S196" s="6"/>
      <c r="T196" s="6"/>
    </row>
    <row r="197" spans="1:20" s="12" customFormat="1" x14ac:dyDescent="0.25">
      <c r="A197" s="6"/>
      <c r="B197" s="6"/>
      <c r="C197" s="6"/>
      <c r="D197" s="6"/>
      <c r="E197" s="6"/>
      <c r="F197" s="6"/>
      <c r="G197" s="6"/>
      <c r="H197" s="6"/>
      <c r="I197" s="6"/>
      <c r="J197" s="6"/>
      <c r="K197" s="6"/>
      <c r="L197" s="6"/>
      <c r="M197" s="6"/>
      <c r="N197" s="6"/>
      <c r="O197" s="6"/>
      <c r="P197" s="6"/>
      <c r="Q197" s="6"/>
      <c r="R197" s="6"/>
      <c r="S197" s="6"/>
      <c r="T197" s="6"/>
    </row>
    <row r="198" spans="1:20" s="12" customFormat="1" x14ac:dyDescent="0.25">
      <c r="A198" s="6"/>
      <c r="B198" s="6"/>
      <c r="C198" s="6"/>
      <c r="D198" s="6"/>
      <c r="E198" s="6"/>
      <c r="F198" s="6"/>
      <c r="G198" s="6"/>
      <c r="H198" s="6"/>
      <c r="I198" s="6"/>
      <c r="J198" s="6"/>
      <c r="K198" s="6"/>
      <c r="L198" s="6"/>
      <c r="M198" s="6"/>
      <c r="N198" s="6"/>
      <c r="O198" s="6"/>
      <c r="P198" s="6"/>
      <c r="Q198" s="6"/>
      <c r="R198" s="6"/>
      <c r="S198" s="6"/>
      <c r="T198" s="6"/>
    </row>
    <row r="199" spans="1:20" s="12" customFormat="1" x14ac:dyDescent="0.25">
      <c r="A199" s="6"/>
      <c r="B199" s="6"/>
      <c r="C199" s="6"/>
      <c r="D199" s="6"/>
      <c r="E199" s="6"/>
      <c r="F199" s="6"/>
      <c r="G199" s="6"/>
      <c r="H199" s="6"/>
      <c r="I199" s="6"/>
      <c r="J199" s="6"/>
      <c r="K199" s="6"/>
      <c r="L199" s="6"/>
      <c r="M199" s="6"/>
      <c r="N199" s="6"/>
      <c r="O199" s="6"/>
      <c r="P199" s="6"/>
      <c r="Q199" s="6"/>
      <c r="R199" s="6"/>
      <c r="S199" s="6"/>
      <c r="T199" s="6"/>
    </row>
    <row r="200" spans="1:20" s="12" customFormat="1" x14ac:dyDescent="0.25">
      <c r="A200" s="6"/>
      <c r="B200" s="6"/>
      <c r="C200" s="6"/>
      <c r="D200" s="6"/>
      <c r="E200" s="6"/>
      <c r="F200" s="6"/>
      <c r="G200" s="6"/>
      <c r="H200" s="6"/>
      <c r="I200" s="6"/>
      <c r="J200" s="6"/>
      <c r="K200" s="6"/>
      <c r="L200" s="6"/>
      <c r="M200" s="6"/>
      <c r="N200" s="6"/>
      <c r="O200" s="6"/>
      <c r="P200" s="6"/>
      <c r="Q200" s="6"/>
      <c r="R200" s="6"/>
      <c r="S200" s="6"/>
      <c r="T200" s="6"/>
    </row>
    <row r="201" spans="1:20" s="12" customFormat="1" x14ac:dyDescent="0.25">
      <c r="A201" s="6"/>
      <c r="B201" s="6"/>
      <c r="C201" s="6"/>
      <c r="D201" s="6"/>
      <c r="E201" s="6"/>
      <c r="F201" s="6"/>
      <c r="G201" s="6"/>
      <c r="H201" s="6"/>
      <c r="I201" s="6"/>
      <c r="J201" s="6"/>
      <c r="K201" s="6"/>
      <c r="L201" s="6"/>
      <c r="M201" s="6"/>
      <c r="N201" s="6"/>
      <c r="O201" s="6"/>
      <c r="P201" s="6"/>
      <c r="Q201" s="6"/>
      <c r="R201" s="6"/>
      <c r="S201" s="6"/>
      <c r="T201" s="6"/>
    </row>
    <row r="202" spans="1:20" s="12" customFormat="1" x14ac:dyDescent="0.25">
      <c r="A202" s="6"/>
      <c r="B202" s="6"/>
      <c r="C202" s="6"/>
      <c r="D202" s="6"/>
      <c r="E202" s="6"/>
      <c r="F202" s="6"/>
      <c r="G202" s="6"/>
      <c r="H202" s="6"/>
      <c r="I202" s="6"/>
      <c r="J202" s="6"/>
      <c r="K202" s="6"/>
      <c r="L202" s="6"/>
      <c r="M202" s="6"/>
      <c r="N202" s="6"/>
      <c r="O202" s="6"/>
      <c r="P202" s="6"/>
      <c r="Q202" s="6"/>
      <c r="R202" s="6"/>
      <c r="S202" s="6"/>
      <c r="T202" s="6"/>
    </row>
    <row r="203" spans="1:20" s="12" customFormat="1" x14ac:dyDescent="0.25">
      <c r="A203" s="6"/>
      <c r="B203" s="6"/>
      <c r="C203" s="6"/>
      <c r="D203" s="6"/>
      <c r="E203" s="6"/>
      <c r="F203" s="6"/>
      <c r="G203" s="6"/>
      <c r="H203" s="6"/>
      <c r="I203" s="6"/>
      <c r="J203" s="6"/>
      <c r="K203" s="6"/>
      <c r="L203" s="6"/>
      <c r="M203" s="6"/>
      <c r="N203" s="6"/>
      <c r="O203" s="6"/>
      <c r="P203" s="6"/>
      <c r="Q203" s="6"/>
      <c r="R203" s="6"/>
      <c r="S203" s="6"/>
      <c r="T203" s="6"/>
    </row>
    <row r="204" spans="1:20" s="12" customFormat="1" x14ac:dyDescent="0.25">
      <c r="A204" s="6"/>
      <c r="B204" s="6"/>
      <c r="C204" s="6"/>
      <c r="D204" s="6"/>
      <c r="E204" s="6"/>
      <c r="F204" s="6"/>
      <c r="G204" s="6"/>
      <c r="H204" s="6"/>
      <c r="I204" s="6"/>
      <c r="J204" s="6"/>
      <c r="K204" s="6"/>
      <c r="L204" s="6"/>
      <c r="M204" s="6"/>
      <c r="N204" s="6"/>
      <c r="O204" s="6"/>
      <c r="P204" s="6"/>
      <c r="Q204" s="6"/>
      <c r="R204" s="6"/>
      <c r="S204" s="6"/>
      <c r="T204" s="6"/>
    </row>
    <row r="205" spans="1:20" s="12" customFormat="1" x14ac:dyDescent="0.25">
      <c r="A205" s="6"/>
      <c r="B205" s="6"/>
      <c r="C205" s="6"/>
      <c r="D205" s="6"/>
      <c r="E205" s="6"/>
      <c r="F205" s="6"/>
      <c r="G205" s="6"/>
      <c r="H205" s="6"/>
      <c r="I205" s="6"/>
      <c r="J205" s="6"/>
      <c r="K205" s="6"/>
      <c r="L205" s="6"/>
      <c r="M205" s="6"/>
      <c r="N205" s="6"/>
      <c r="O205" s="6"/>
      <c r="P205" s="6"/>
      <c r="Q205" s="6"/>
      <c r="R205" s="6"/>
      <c r="S205" s="6"/>
      <c r="T205" s="6"/>
    </row>
    <row r="206" spans="1:20" s="12" customFormat="1" x14ac:dyDescent="0.25">
      <c r="A206" s="6"/>
      <c r="B206" s="6"/>
      <c r="C206" s="6"/>
      <c r="D206" s="6"/>
      <c r="E206" s="6"/>
      <c r="F206" s="6"/>
      <c r="G206" s="6"/>
      <c r="H206" s="6"/>
      <c r="I206" s="6"/>
      <c r="J206" s="6"/>
      <c r="K206" s="6"/>
      <c r="L206" s="6"/>
      <c r="M206" s="6"/>
      <c r="N206" s="6"/>
      <c r="O206" s="6"/>
      <c r="P206" s="6"/>
      <c r="Q206" s="6"/>
      <c r="R206" s="6"/>
      <c r="S206" s="6"/>
      <c r="T206" s="6"/>
    </row>
    <row r="207" spans="1:20" s="12" customFormat="1" x14ac:dyDescent="0.25">
      <c r="A207" s="6"/>
      <c r="B207" s="6"/>
      <c r="C207" s="6"/>
      <c r="D207" s="6"/>
      <c r="E207" s="6"/>
      <c r="F207" s="6"/>
      <c r="G207" s="6"/>
      <c r="H207" s="6"/>
      <c r="I207" s="6"/>
      <c r="J207" s="6"/>
      <c r="K207" s="6"/>
      <c r="L207" s="6"/>
      <c r="M207" s="6"/>
      <c r="N207" s="6"/>
      <c r="O207" s="6"/>
      <c r="P207" s="6"/>
      <c r="Q207" s="6"/>
      <c r="R207" s="6"/>
      <c r="S207" s="6"/>
      <c r="T207" s="6"/>
    </row>
    <row r="208" spans="1:20" s="12" customFormat="1" x14ac:dyDescent="0.25">
      <c r="A208" s="6"/>
      <c r="B208" s="6"/>
      <c r="C208" s="6"/>
      <c r="D208" s="6"/>
      <c r="E208" s="6"/>
      <c r="F208" s="6"/>
      <c r="G208" s="6"/>
      <c r="H208" s="6"/>
      <c r="I208" s="6"/>
      <c r="J208" s="6"/>
      <c r="K208" s="6"/>
      <c r="L208" s="6"/>
      <c r="M208" s="6"/>
      <c r="N208" s="6"/>
      <c r="O208" s="6"/>
      <c r="P208" s="6"/>
      <c r="Q208" s="6"/>
      <c r="R208" s="6"/>
      <c r="S208" s="6"/>
      <c r="T208" s="6"/>
    </row>
    <row r="209" spans="1:20" s="12" customFormat="1" x14ac:dyDescent="0.25">
      <c r="A209" s="6"/>
      <c r="B209" s="6"/>
      <c r="C209" s="6"/>
      <c r="D209" s="6"/>
      <c r="E209" s="6"/>
      <c r="F209" s="6"/>
      <c r="G209" s="6"/>
      <c r="H209" s="6"/>
      <c r="I209" s="6"/>
      <c r="J209" s="6"/>
      <c r="K209" s="6"/>
      <c r="L209" s="6"/>
      <c r="M209" s="6"/>
      <c r="N209" s="6"/>
      <c r="O209" s="6"/>
      <c r="P209" s="6"/>
      <c r="Q209" s="6"/>
      <c r="R209" s="6"/>
      <c r="S209" s="6"/>
      <c r="T209" s="6"/>
    </row>
    <row r="210" spans="1:20" s="12" customFormat="1" x14ac:dyDescent="0.25">
      <c r="A210" s="6"/>
      <c r="B210" s="6"/>
      <c r="C210" s="6"/>
      <c r="D210" s="6"/>
      <c r="E210" s="6"/>
      <c r="F210" s="6"/>
      <c r="G210" s="6"/>
      <c r="H210" s="6"/>
      <c r="I210" s="6"/>
      <c r="J210" s="6"/>
      <c r="K210" s="6"/>
      <c r="L210" s="6"/>
      <c r="M210" s="6"/>
      <c r="N210" s="6"/>
      <c r="O210" s="6"/>
      <c r="P210" s="6"/>
      <c r="Q210" s="6"/>
      <c r="R210" s="6"/>
      <c r="S210" s="6"/>
      <c r="T210" s="6"/>
    </row>
    <row r="211" spans="1:20" s="12" customFormat="1" x14ac:dyDescent="0.25">
      <c r="A211" s="6"/>
      <c r="B211" s="6"/>
      <c r="C211" s="6"/>
      <c r="D211" s="6"/>
      <c r="E211" s="6"/>
      <c r="F211" s="6"/>
      <c r="G211" s="6"/>
      <c r="H211" s="6"/>
      <c r="I211" s="6"/>
      <c r="J211" s="6"/>
      <c r="K211" s="6"/>
      <c r="L211" s="6"/>
      <c r="M211" s="6"/>
      <c r="N211" s="6"/>
      <c r="O211" s="6"/>
      <c r="P211" s="6"/>
      <c r="Q211" s="6"/>
      <c r="R211" s="6"/>
      <c r="S211" s="6"/>
      <c r="T211" s="6"/>
    </row>
    <row r="212" spans="1:20" s="12" customFormat="1" x14ac:dyDescent="0.25">
      <c r="A212" s="6"/>
      <c r="B212" s="6"/>
      <c r="C212" s="6"/>
      <c r="D212" s="6"/>
      <c r="E212" s="6"/>
      <c r="F212" s="6"/>
      <c r="G212" s="6"/>
      <c r="H212" s="6"/>
      <c r="I212" s="6"/>
      <c r="J212" s="6"/>
      <c r="K212" s="6"/>
      <c r="L212" s="6"/>
      <c r="M212" s="6"/>
      <c r="N212" s="6"/>
      <c r="O212" s="6"/>
      <c r="P212" s="6"/>
      <c r="Q212" s="6"/>
      <c r="R212" s="6"/>
      <c r="S212" s="6"/>
      <c r="T212" s="6"/>
    </row>
    <row r="213" spans="1:20" s="12" customFormat="1" x14ac:dyDescent="0.25">
      <c r="A213" s="6"/>
      <c r="B213" s="6"/>
      <c r="C213" s="6"/>
      <c r="D213" s="6"/>
      <c r="E213" s="6"/>
      <c r="F213" s="6"/>
      <c r="G213" s="6"/>
      <c r="H213" s="6"/>
      <c r="I213" s="6"/>
      <c r="J213" s="6"/>
      <c r="K213" s="6"/>
      <c r="L213" s="6"/>
      <c r="M213" s="6"/>
      <c r="N213" s="6"/>
      <c r="O213" s="6"/>
      <c r="P213" s="6"/>
      <c r="Q213" s="6"/>
      <c r="R213" s="6"/>
      <c r="S213" s="6"/>
      <c r="T213" s="6"/>
    </row>
    <row r="214" spans="1:20" s="12" customFormat="1" x14ac:dyDescent="0.25">
      <c r="A214" s="6"/>
      <c r="B214" s="6"/>
      <c r="C214" s="6"/>
      <c r="D214" s="6"/>
      <c r="E214" s="6"/>
      <c r="F214" s="6"/>
      <c r="G214" s="6"/>
      <c r="H214" s="6"/>
      <c r="I214" s="6"/>
      <c r="J214" s="6"/>
      <c r="K214" s="6"/>
      <c r="L214" s="6"/>
      <c r="M214" s="6"/>
      <c r="N214" s="6"/>
      <c r="O214" s="6"/>
      <c r="P214" s="6"/>
      <c r="Q214" s="6"/>
      <c r="R214" s="6"/>
      <c r="S214" s="6"/>
      <c r="T214" s="6"/>
    </row>
    <row r="215" spans="1:20" s="12" customFormat="1" x14ac:dyDescent="0.25">
      <c r="A215" s="6"/>
      <c r="B215" s="6"/>
      <c r="C215" s="6"/>
      <c r="D215" s="6"/>
      <c r="E215" s="6"/>
      <c r="F215" s="6"/>
      <c r="G215" s="6"/>
      <c r="H215" s="6"/>
      <c r="I215" s="6"/>
      <c r="J215" s="6"/>
      <c r="K215" s="6"/>
      <c r="L215" s="6"/>
      <c r="M215" s="6"/>
      <c r="N215" s="6"/>
      <c r="O215" s="6"/>
      <c r="P215" s="6"/>
      <c r="Q215" s="6"/>
      <c r="R215" s="6"/>
      <c r="S215" s="6"/>
      <c r="T215" s="6"/>
    </row>
    <row r="216" spans="1:20" s="12" customFormat="1" x14ac:dyDescent="0.25">
      <c r="A216" s="6"/>
      <c r="B216" s="6"/>
      <c r="C216" s="6"/>
      <c r="D216" s="6"/>
      <c r="E216" s="6"/>
      <c r="F216" s="6"/>
      <c r="G216" s="6"/>
      <c r="H216" s="6"/>
      <c r="I216" s="6"/>
      <c r="J216" s="6"/>
      <c r="K216" s="6"/>
      <c r="L216" s="6"/>
      <c r="M216" s="6"/>
      <c r="N216" s="6"/>
      <c r="O216" s="6"/>
      <c r="P216" s="6"/>
      <c r="Q216" s="6"/>
      <c r="R216" s="6"/>
      <c r="S216" s="6"/>
      <c r="T216" s="6"/>
    </row>
    <row r="217" spans="1:20" s="12" customFormat="1" x14ac:dyDescent="0.25">
      <c r="A217" s="6"/>
      <c r="B217" s="6"/>
      <c r="C217" s="6"/>
      <c r="D217" s="6"/>
      <c r="E217" s="6"/>
      <c r="F217" s="6"/>
      <c r="G217" s="6"/>
      <c r="H217" s="6"/>
      <c r="I217" s="6"/>
      <c r="J217" s="6"/>
      <c r="K217" s="6"/>
      <c r="L217" s="6"/>
      <c r="M217" s="6"/>
      <c r="N217" s="6"/>
      <c r="O217" s="6"/>
      <c r="P217" s="6"/>
      <c r="Q217" s="6"/>
      <c r="R217" s="6"/>
      <c r="S217" s="6"/>
      <c r="T217" s="6"/>
    </row>
    <row r="218" spans="1:20" s="12" customFormat="1" x14ac:dyDescent="0.25">
      <c r="A218" s="6"/>
      <c r="B218" s="6"/>
      <c r="C218" s="6"/>
      <c r="D218" s="6"/>
      <c r="E218" s="6"/>
      <c r="F218" s="6"/>
      <c r="G218" s="6"/>
      <c r="H218" s="6"/>
      <c r="I218" s="6"/>
      <c r="J218" s="6"/>
      <c r="K218" s="6"/>
      <c r="L218" s="6"/>
      <c r="M218" s="6"/>
      <c r="N218" s="6"/>
      <c r="O218" s="6"/>
      <c r="P218" s="6"/>
      <c r="Q218" s="6"/>
      <c r="R218" s="6"/>
      <c r="S218" s="6"/>
      <c r="T218" s="6"/>
    </row>
    <row r="219" spans="1:20" s="12" customFormat="1" x14ac:dyDescent="0.25">
      <c r="A219" s="6"/>
      <c r="B219" s="6"/>
      <c r="C219" s="6"/>
      <c r="D219" s="6"/>
      <c r="E219" s="6"/>
      <c r="F219" s="6"/>
      <c r="G219" s="6"/>
      <c r="H219" s="6"/>
      <c r="I219" s="6"/>
      <c r="J219" s="6"/>
      <c r="K219" s="6"/>
      <c r="L219" s="6"/>
      <c r="M219" s="6"/>
      <c r="N219" s="6"/>
      <c r="O219" s="6"/>
      <c r="P219" s="6"/>
      <c r="Q219" s="6"/>
      <c r="R219" s="6"/>
      <c r="S219" s="6"/>
      <c r="T219" s="6"/>
    </row>
    <row r="220" spans="1:20" s="12" customFormat="1" x14ac:dyDescent="0.25">
      <c r="A220" s="6"/>
      <c r="B220" s="6"/>
      <c r="C220" s="6"/>
      <c r="D220" s="6"/>
      <c r="E220" s="6"/>
      <c r="F220" s="6"/>
      <c r="G220" s="6"/>
      <c r="H220" s="6"/>
      <c r="I220" s="6"/>
      <c r="J220" s="6"/>
      <c r="K220" s="6"/>
      <c r="L220" s="6"/>
      <c r="M220" s="6"/>
      <c r="N220" s="6"/>
      <c r="O220" s="6"/>
      <c r="P220" s="6"/>
      <c r="Q220" s="6"/>
      <c r="R220" s="6"/>
      <c r="S220" s="6"/>
      <c r="T220" s="6"/>
    </row>
    <row r="221" spans="1:20" s="12" customFormat="1" x14ac:dyDescent="0.25">
      <c r="A221" s="6"/>
      <c r="B221" s="6"/>
      <c r="C221" s="6"/>
      <c r="D221" s="6"/>
      <c r="E221" s="6"/>
      <c r="F221" s="6"/>
      <c r="G221" s="6"/>
      <c r="H221" s="6"/>
      <c r="I221" s="6"/>
      <c r="J221" s="6"/>
      <c r="K221" s="6"/>
      <c r="L221" s="6"/>
      <c r="M221" s="6"/>
      <c r="N221" s="6"/>
      <c r="O221" s="6"/>
      <c r="P221" s="6"/>
      <c r="Q221" s="6"/>
      <c r="R221" s="6"/>
      <c r="S221" s="6"/>
      <c r="T221" s="6"/>
    </row>
    <row r="222" spans="1:20" s="12" customFormat="1" x14ac:dyDescent="0.25">
      <c r="A222" s="6"/>
      <c r="B222" s="6"/>
      <c r="C222" s="6"/>
      <c r="D222" s="6"/>
      <c r="E222" s="6"/>
      <c r="F222" s="6"/>
      <c r="G222" s="6"/>
      <c r="H222" s="6"/>
      <c r="I222" s="6"/>
      <c r="J222" s="6"/>
      <c r="K222" s="6"/>
      <c r="L222" s="6"/>
      <c r="M222" s="6"/>
      <c r="N222" s="6"/>
      <c r="O222" s="6"/>
      <c r="P222" s="6"/>
      <c r="Q222" s="6"/>
      <c r="R222" s="6"/>
      <c r="S222" s="6"/>
      <c r="T222" s="6"/>
    </row>
    <row r="223" spans="1:20" s="12" customFormat="1" x14ac:dyDescent="0.25">
      <c r="A223" s="6"/>
      <c r="B223" s="6"/>
      <c r="C223" s="6"/>
      <c r="D223" s="6"/>
      <c r="E223" s="6"/>
      <c r="F223" s="6"/>
      <c r="G223" s="6"/>
      <c r="H223" s="6"/>
      <c r="I223" s="6"/>
      <c r="J223" s="6"/>
      <c r="K223" s="6"/>
      <c r="L223" s="6"/>
      <c r="M223" s="6"/>
      <c r="N223" s="6"/>
      <c r="O223" s="6"/>
      <c r="P223" s="6"/>
      <c r="Q223" s="6"/>
      <c r="R223" s="6"/>
      <c r="S223" s="6"/>
      <c r="T223" s="6"/>
    </row>
    <row r="224" spans="1:20" s="12" customFormat="1" x14ac:dyDescent="0.25">
      <c r="A224" s="6"/>
      <c r="B224" s="6"/>
      <c r="C224" s="6"/>
      <c r="D224" s="6"/>
      <c r="E224" s="6"/>
      <c r="F224" s="6"/>
      <c r="G224" s="6"/>
      <c r="H224" s="6"/>
      <c r="I224" s="6"/>
      <c r="J224" s="6"/>
      <c r="K224" s="6"/>
      <c r="L224" s="6"/>
      <c r="M224" s="6"/>
      <c r="N224" s="6"/>
      <c r="O224" s="6"/>
      <c r="P224" s="6"/>
      <c r="Q224" s="6"/>
      <c r="R224" s="6"/>
      <c r="S224" s="6"/>
      <c r="T224" s="6"/>
    </row>
    <row r="225" spans="1:20" s="12" customFormat="1" x14ac:dyDescent="0.25">
      <c r="A225" s="6"/>
      <c r="B225" s="6"/>
      <c r="C225" s="6"/>
      <c r="D225" s="6"/>
      <c r="E225" s="6"/>
      <c r="F225" s="6"/>
      <c r="G225" s="6"/>
      <c r="H225" s="6"/>
      <c r="I225" s="6"/>
      <c r="J225" s="6"/>
      <c r="K225" s="6"/>
      <c r="L225" s="6"/>
      <c r="M225" s="6"/>
      <c r="N225" s="6"/>
      <c r="O225" s="6"/>
      <c r="P225" s="6"/>
      <c r="Q225" s="6"/>
      <c r="R225" s="6"/>
      <c r="S225" s="6"/>
      <c r="T225" s="6"/>
    </row>
    <row r="226" spans="1:20" s="12" customFormat="1" x14ac:dyDescent="0.25">
      <c r="A226" s="6"/>
      <c r="B226" s="6"/>
      <c r="C226" s="6"/>
      <c r="D226" s="6"/>
      <c r="E226" s="6"/>
      <c r="F226" s="6"/>
      <c r="G226" s="6"/>
      <c r="H226" s="6"/>
      <c r="I226" s="6"/>
      <c r="J226" s="6"/>
      <c r="K226" s="6"/>
      <c r="L226" s="6"/>
      <c r="M226" s="6"/>
      <c r="N226" s="6"/>
      <c r="O226" s="6"/>
      <c r="P226" s="6"/>
      <c r="Q226" s="6"/>
      <c r="R226" s="6"/>
      <c r="S226" s="6"/>
      <c r="T226" s="6"/>
    </row>
    <row r="227" spans="1:20" s="12" customFormat="1" x14ac:dyDescent="0.25">
      <c r="A227" s="6"/>
      <c r="B227" s="6"/>
      <c r="C227" s="6"/>
      <c r="D227" s="6"/>
      <c r="E227" s="6"/>
      <c r="F227" s="6"/>
      <c r="G227" s="6"/>
      <c r="H227" s="6"/>
      <c r="I227" s="6"/>
      <c r="J227" s="6"/>
      <c r="K227" s="6"/>
      <c r="L227" s="6"/>
      <c r="M227" s="6"/>
      <c r="N227" s="6"/>
      <c r="O227" s="6"/>
      <c r="P227" s="6"/>
      <c r="Q227" s="6"/>
      <c r="R227" s="6"/>
      <c r="S227" s="6"/>
      <c r="T227" s="6"/>
    </row>
    <row r="228" spans="1:20" s="12" customFormat="1" x14ac:dyDescent="0.25">
      <c r="A228" s="6"/>
      <c r="B228" s="6"/>
      <c r="C228" s="6"/>
      <c r="D228" s="6"/>
      <c r="E228" s="6"/>
      <c r="F228" s="6"/>
      <c r="G228" s="6"/>
      <c r="H228" s="6"/>
      <c r="I228" s="6"/>
      <c r="J228" s="6"/>
      <c r="K228" s="6"/>
      <c r="L228" s="6"/>
      <c r="M228" s="6"/>
      <c r="N228" s="6"/>
      <c r="O228" s="6"/>
      <c r="P228" s="6"/>
      <c r="Q228" s="6"/>
      <c r="R228" s="6"/>
      <c r="S228" s="6"/>
      <c r="T228" s="6"/>
    </row>
    <row r="229" spans="1:20" s="12" customFormat="1" x14ac:dyDescent="0.25">
      <c r="A229" s="6"/>
      <c r="B229" s="6"/>
      <c r="C229" s="6"/>
      <c r="D229" s="6"/>
      <c r="E229" s="6"/>
      <c r="F229" s="6"/>
      <c r="G229" s="6"/>
      <c r="H229" s="6"/>
      <c r="I229" s="6"/>
      <c r="J229" s="6"/>
      <c r="K229" s="6"/>
      <c r="L229" s="6"/>
      <c r="M229" s="6"/>
      <c r="N229" s="6"/>
      <c r="O229" s="6"/>
      <c r="P229" s="6"/>
      <c r="Q229" s="6"/>
      <c r="R229" s="6"/>
      <c r="S229" s="6"/>
      <c r="T229" s="6"/>
    </row>
    <row r="230" spans="1:20" s="12" customFormat="1" x14ac:dyDescent="0.25">
      <c r="A230" s="6"/>
      <c r="B230" s="6"/>
      <c r="C230" s="6"/>
      <c r="D230" s="6"/>
      <c r="E230" s="6"/>
      <c r="F230" s="6"/>
      <c r="G230" s="6"/>
      <c r="H230" s="6"/>
      <c r="I230" s="6"/>
      <c r="J230" s="6"/>
      <c r="K230" s="6"/>
      <c r="L230" s="6"/>
      <c r="M230" s="6"/>
      <c r="N230" s="6"/>
      <c r="O230" s="6"/>
      <c r="P230" s="6"/>
      <c r="Q230" s="6"/>
      <c r="R230" s="6"/>
      <c r="S230" s="6"/>
      <c r="T230" s="6"/>
    </row>
    <row r="231" spans="1:20" s="12" customFormat="1" x14ac:dyDescent="0.25">
      <c r="A231" s="6"/>
      <c r="B231" s="6"/>
      <c r="C231" s="6"/>
      <c r="D231" s="6"/>
      <c r="E231" s="6"/>
      <c r="F231" s="6"/>
      <c r="G231" s="6"/>
      <c r="H231" s="6"/>
      <c r="I231" s="6"/>
      <c r="J231" s="6"/>
      <c r="K231" s="6"/>
      <c r="L231" s="6"/>
      <c r="M231" s="6"/>
      <c r="N231" s="6"/>
      <c r="O231" s="6"/>
      <c r="P231" s="6"/>
      <c r="Q231" s="6"/>
      <c r="R231" s="6"/>
      <c r="S231" s="6"/>
      <c r="T231" s="6"/>
    </row>
    <row r="232" spans="1:20" s="12" customFormat="1" x14ac:dyDescent="0.25">
      <c r="A232" s="6"/>
      <c r="B232" s="6"/>
      <c r="C232" s="6"/>
      <c r="D232" s="6"/>
      <c r="E232" s="6"/>
      <c r="F232" s="6"/>
      <c r="G232" s="6"/>
      <c r="H232" s="6"/>
      <c r="I232" s="6"/>
      <c r="J232" s="6"/>
      <c r="K232" s="6"/>
      <c r="L232" s="6"/>
      <c r="M232" s="6"/>
      <c r="N232" s="6"/>
      <c r="O232" s="6"/>
      <c r="P232" s="6"/>
      <c r="Q232" s="6"/>
      <c r="R232" s="6"/>
      <c r="S232" s="6"/>
      <c r="T232" s="6"/>
    </row>
    <row r="233" spans="1:20" s="12" customFormat="1" x14ac:dyDescent="0.25">
      <c r="A233" s="6"/>
      <c r="B233" s="6"/>
      <c r="C233" s="6"/>
      <c r="D233" s="6"/>
      <c r="E233" s="6"/>
      <c r="F233" s="6"/>
      <c r="G233" s="6"/>
      <c r="H233" s="6"/>
      <c r="I233" s="6"/>
      <c r="J233" s="6"/>
      <c r="K233" s="6"/>
      <c r="L233" s="6"/>
      <c r="M233" s="6"/>
      <c r="N233" s="6"/>
      <c r="O233" s="6"/>
      <c r="P233" s="6"/>
      <c r="Q233" s="6"/>
      <c r="R233" s="6"/>
      <c r="S233" s="6"/>
      <c r="T233" s="6"/>
    </row>
    <row r="234" spans="1:20" s="12" customFormat="1" x14ac:dyDescent="0.25">
      <c r="A234" s="6"/>
      <c r="B234" s="6"/>
      <c r="C234" s="6"/>
      <c r="D234" s="6"/>
      <c r="E234" s="6"/>
      <c r="F234" s="6"/>
      <c r="G234" s="6"/>
      <c r="H234" s="6"/>
      <c r="I234" s="6"/>
      <c r="J234" s="6"/>
      <c r="K234" s="6"/>
      <c r="L234" s="6"/>
      <c r="M234" s="6"/>
      <c r="N234" s="6"/>
      <c r="O234" s="6"/>
      <c r="P234" s="6"/>
      <c r="Q234" s="6"/>
      <c r="R234" s="6"/>
      <c r="S234" s="6"/>
      <c r="T234" s="6"/>
    </row>
    <row r="235" spans="1:20" s="12" customFormat="1" x14ac:dyDescent="0.25">
      <c r="A235" s="6"/>
      <c r="B235" s="6"/>
      <c r="C235" s="6"/>
      <c r="D235" s="6"/>
      <c r="E235" s="6"/>
      <c r="F235" s="6"/>
      <c r="G235" s="6"/>
      <c r="H235" s="6"/>
      <c r="I235" s="6"/>
      <c r="J235" s="6"/>
      <c r="K235" s="6"/>
      <c r="L235" s="6"/>
      <c r="M235" s="6"/>
      <c r="N235" s="6"/>
      <c r="O235" s="6"/>
      <c r="P235" s="6"/>
      <c r="Q235" s="6"/>
      <c r="R235" s="6"/>
      <c r="S235" s="6"/>
      <c r="T235" s="6"/>
    </row>
    <row r="236" spans="1:20" s="12" customFormat="1" x14ac:dyDescent="0.25">
      <c r="A236" s="6"/>
      <c r="B236" s="6"/>
      <c r="C236" s="6"/>
      <c r="D236" s="6"/>
      <c r="E236" s="6"/>
      <c r="F236" s="6"/>
      <c r="G236" s="6"/>
      <c r="H236" s="6"/>
      <c r="I236" s="6"/>
      <c r="J236" s="6"/>
      <c r="K236" s="6"/>
      <c r="L236" s="6"/>
      <c r="M236" s="6"/>
      <c r="N236" s="6"/>
      <c r="O236" s="6"/>
      <c r="P236" s="6"/>
      <c r="Q236" s="6"/>
      <c r="R236" s="6"/>
      <c r="S236" s="6"/>
      <c r="T236" s="6"/>
    </row>
    <row r="237" spans="1:20" s="12" customFormat="1" x14ac:dyDescent="0.25">
      <c r="A237" s="6"/>
      <c r="B237" s="6"/>
      <c r="C237" s="6"/>
      <c r="D237" s="6"/>
      <c r="E237" s="6"/>
      <c r="F237" s="6"/>
      <c r="G237" s="6"/>
      <c r="H237" s="6"/>
      <c r="I237" s="6"/>
      <c r="J237" s="6"/>
      <c r="K237" s="6"/>
      <c r="L237" s="6"/>
      <c r="M237" s="6"/>
      <c r="N237" s="6"/>
      <c r="O237" s="6"/>
      <c r="P237" s="6"/>
      <c r="Q237" s="6"/>
      <c r="R237" s="6"/>
      <c r="S237" s="6"/>
      <c r="T237" s="6"/>
    </row>
    <row r="238" spans="1:20" s="12" customFormat="1" x14ac:dyDescent="0.25">
      <c r="A238" s="6"/>
      <c r="B238" s="6"/>
      <c r="C238" s="6"/>
      <c r="D238" s="6"/>
      <c r="E238" s="6"/>
      <c r="F238" s="6"/>
      <c r="G238" s="6"/>
      <c r="H238" s="6"/>
      <c r="I238" s="6"/>
      <c r="J238" s="6"/>
      <c r="K238" s="6"/>
      <c r="L238" s="6"/>
      <c r="M238" s="6"/>
      <c r="N238" s="6"/>
      <c r="O238" s="6"/>
      <c r="P238" s="6"/>
      <c r="Q238" s="6"/>
      <c r="R238" s="6"/>
      <c r="S238" s="6"/>
      <c r="T238" s="6"/>
    </row>
    <row r="239" spans="1:20" s="12" customFormat="1" x14ac:dyDescent="0.25">
      <c r="A239" s="6"/>
      <c r="B239" s="6"/>
      <c r="C239" s="6"/>
      <c r="D239" s="6"/>
      <c r="E239" s="6"/>
      <c r="F239" s="6"/>
      <c r="G239" s="6"/>
      <c r="H239" s="6"/>
      <c r="I239" s="6"/>
      <c r="J239" s="6"/>
      <c r="K239" s="6"/>
      <c r="L239" s="6"/>
      <c r="M239" s="6"/>
      <c r="N239" s="6"/>
      <c r="O239" s="6"/>
      <c r="P239" s="6"/>
      <c r="Q239" s="6"/>
      <c r="R239" s="6"/>
      <c r="S239" s="6"/>
      <c r="T239" s="6"/>
    </row>
    <row r="240" spans="1:20" s="12" customFormat="1" x14ac:dyDescent="0.25">
      <c r="A240" s="6"/>
      <c r="B240" s="6"/>
      <c r="C240" s="6"/>
      <c r="D240" s="6"/>
      <c r="E240" s="6"/>
      <c r="F240" s="6"/>
      <c r="G240" s="6"/>
      <c r="H240" s="6"/>
      <c r="I240" s="6"/>
      <c r="J240" s="6"/>
      <c r="K240" s="6"/>
      <c r="L240" s="6"/>
      <c r="M240" s="6"/>
      <c r="N240" s="6"/>
      <c r="O240" s="6"/>
      <c r="P240" s="6"/>
      <c r="Q240" s="6"/>
      <c r="R240" s="6"/>
      <c r="S240" s="6"/>
      <c r="T240" s="6"/>
    </row>
    <row r="241" spans="1:20" s="12" customFormat="1" x14ac:dyDescent="0.25">
      <c r="A241" s="6"/>
      <c r="B241" s="6"/>
      <c r="C241" s="6"/>
      <c r="D241" s="6"/>
      <c r="E241" s="6"/>
      <c r="F241" s="6"/>
      <c r="G241" s="6"/>
      <c r="H241" s="6"/>
      <c r="I241" s="6"/>
      <c r="J241" s="6"/>
      <c r="K241" s="6"/>
      <c r="L241" s="6"/>
      <c r="M241" s="6"/>
      <c r="N241" s="6"/>
      <c r="O241" s="6"/>
      <c r="P241" s="6"/>
      <c r="Q241" s="6"/>
      <c r="R241" s="6"/>
      <c r="S241" s="6"/>
      <c r="T241" s="6"/>
    </row>
    <row r="242" spans="1:20" s="12" customFormat="1" x14ac:dyDescent="0.25">
      <c r="A242" s="6"/>
      <c r="B242" s="6"/>
      <c r="C242" s="6"/>
      <c r="D242" s="6"/>
      <c r="E242" s="6"/>
      <c r="F242" s="6"/>
      <c r="G242" s="6"/>
      <c r="H242" s="6"/>
      <c r="I242" s="6"/>
      <c r="J242" s="6"/>
      <c r="K242" s="6"/>
      <c r="L242" s="6"/>
      <c r="M242" s="6"/>
      <c r="N242" s="6"/>
      <c r="O242" s="6"/>
      <c r="P242" s="6"/>
      <c r="Q242" s="6"/>
      <c r="R242" s="6"/>
      <c r="S242" s="6"/>
      <c r="T242" s="6"/>
    </row>
    <row r="243" spans="1:20" s="12" customFormat="1" x14ac:dyDescent="0.25">
      <c r="A243" s="6"/>
      <c r="B243" s="6"/>
      <c r="C243" s="6"/>
      <c r="D243" s="6"/>
      <c r="E243" s="6"/>
      <c r="F243" s="6"/>
      <c r="G243" s="6"/>
      <c r="H243" s="6"/>
      <c r="I243" s="6"/>
      <c r="J243" s="6"/>
      <c r="K243" s="6"/>
      <c r="L243" s="6"/>
      <c r="M243" s="6"/>
      <c r="N243" s="6"/>
      <c r="O243" s="6"/>
      <c r="P243" s="6"/>
      <c r="Q243" s="6"/>
      <c r="R243" s="6"/>
      <c r="S243" s="6"/>
      <c r="T243" s="6"/>
    </row>
    <row r="244" spans="1:20" s="12" customFormat="1" x14ac:dyDescent="0.25">
      <c r="A244" s="6"/>
      <c r="B244" s="6"/>
      <c r="C244" s="6"/>
      <c r="D244" s="6"/>
      <c r="E244" s="6"/>
      <c r="F244" s="6"/>
      <c r="G244" s="6"/>
      <c r="H244" s="6"/>
      <c r="I244" s="6"/>
      <c r="J244" s="6"/>
      <c r="K244" s="6"/>
      <c r="L244" s="6"/>
      <c r="M244" s="6"/>
      <c r="N244" s="6"/>
      <c r="O244" s="6"/>
      <c r="P244" s="6"/>
      <c r="Q244" s="6"/>
      <c r="R244" s="6"/>
      <c r="S244" s="6"/>
      <c r="T244" s="6"/>
    </row>
    <row r="245" spans="1:20" s="12" customFormat="1" x14ac:dyDescent="0.25">
      <c r="A245" s="6"/>
      <c r="B245" s="6"/>
      <c r="C245" s="6"/>
      <c r="D245" s="6"/>
      <c r="E245" s="6"/>
      <c r="F245" s="6"/>
      <c r="G245" s="6"/>
      <c r="H245" s="6"/>
      <c r="I245" s="6"/>
      <c r="J245" s="6"/>
      <c r="K245" s="6"/>
      <c r="L245" s="6"/>
      <c r="M245" s="6"/>
      <c r="N245" s="6"/>
      <c r="O245" s="6"/>
      <c r="P245" s="6"/>
      <c r="Q245" s="6"/>
      <c r="R245" s="6"/>
      <c r="S245" s="6"/>
      <c r="T245" s="6"/>
    </row>
    <row r="246" spans="1:20" s="12" customFormat="1" x14ac:dyDescent="0.25">
      <c r="A246" s="6"/>
      <c r="B246" s="6"/>
      <c r="C246" s="6"/>
      <c r="D246" s="6"/>
      <c r="E246" s="6"/>
      <c r="F246" s="6"/>
      <c r="G246" s="6"/>
      <c r="H246" s="6"/>
      <c r="I246" s="6"/>
      <c r="J246" s="6"/>
      <c r="K246" s="6"/>
      <c r="L246" s="6"/>
      <c r="M246" s="6"/>
      <c r="N246" s="6"/>
      <c r="O246" s="6"/>
      <c r="P246" s="6"/>
      <c r="Q246" s="6"/>
      <c r="R246" s="6"/>
      <c r="S246" s="6"/>
      <c r="T246" s="6"/>
    </row>
    <row r="247" spans="1:20" s="12" customFormat="1" x14ac:dyDescent="0.25">
      <c r="A247" s="6"/>
      <c r="B247" s="6"/>
      <c r="C247" s="6"/>
      <c r="D247" s="6"/>
      <c r="E247" s="6"/>
      <c r="F247" s="6"/>
      <c r="G247" s="6"/>
      <c r="H247" s="6"/>
      <c r="I247" s="6"/>
      <c r="J247" s="6"/>
      <c r="K247" s="6"/>
      <c r="L247" s="6"/>
      <c r="M247" s="6"/>
      <c r="N247" s="6"/>
      <c r="O247" s="6"/>
      <c r="P247" s="6"/>
      <c r="Q247" s="6"/>
      <c r="R247" s="6"/>
      <c r="S247" s="6"/>
      <c r="T247" s="6"/>
    </row>
    <row r="248" spans="1:20" s="12" customFormat="1" x14ac:dyDescent="0.25">
      <c r="A248" s="6"/>
      <c r="B248" s="6"/>
      <c r="C248" s="6"/>
      <c r="D248" s="6"/>
      <c r="E248" s="6"/>
      <c r="F248" s="6"/>
      <c r="G248" s="6"/>
      <c r="H248" s="6"/>
      <c r="I248" s="6"/>
      <c r="J248" s="6"/>
      <c r="K248" s="6"/>
      <c r="L248" s="6"/>
      <c r="M248" s="6"/>
      <c r="N248" s="6"/>
      <c r="O248" s="6"/>
      <c r="P248" s="6"/>
      <c r="Q248" s="6"/>
      <c r="R248" s="6"/>
      <c r="S248" s="6"/>
      <c r="T248" s="6"/>
    </row>
    <row r="249" spans="1:20" s="12" customFormat="1" x14ac:dyDescent="0.25">
      <c r="A249" s="6"/>
      <c r="B249" s="6"/>
      <c r="C249" s="6"/>
      <c r="D249" s="6"/>
      <c r="E249" s="6"/>
      <c r="F249" s="6"/>
      <c r="G249" s="6"/>
      <c r="H249" s="6"/>
      <c r="I249" s="6"/>
      <c r="J249" s="6"/>
      <c r="K249" s="6"/>
      <c r="L249" s="6"/>
      <c r="M249" s="6"/>
      <c r="N249" s="6"/>
      <c r="O249" s="6"/>
      <c r="P249" s="6"/>
      <c r="Q249" s="6"/>
      <c r="R249" s="6"/>
      <c r="S249" s="6"/>
      <c r="T249" s="6"/>
    </row>
    <row r="250" spans="1:20" s="12" customFormat="1" x14ac:dyDescent="0.25">
      <c r="A250" s="6"/>
      <c r="B250" s="6"/>
      <c r="C250" s="6"/>
      <c r="D250" s="6"/>
      <c r="E250" s="6"/>
      <c r="F250" s="6"/>
      <c r="G250" s="6"/>
      <c r="H250" s="6"/>
      <c r="I250" s="6"/>
      <c r="J250" s="6"/>
      <c r="K250" s="6"/>
      <c r="L250" s="6"/>
      <c r="M250" s="6"/>
      <c r="N250" s="6"/>
      <c r="O250" s="6"/>
      <c r="P250" s="6"/>
      <c r="Q250" s="6"/>
      <c r="R250" s="6"/>
      <c r="S250" s="6"/>
      <c r="T250" s="6"/>
    </row>
    <row r="251" spans="1:20" s="12" customFormat="1" x14ac:dyDescent="0.25">
      <c r="A251" s="6"/>
      <c r="B251" s="6"/>
      <c r="C251" s="6"/>
      <c r="D251" s="6"/>
      <c r="E251" s="6"/>
      <c r="F251" s="6"/>
      <c r="G251" s="6"/>
      <c r="H251" s="6"/>
      <c r="I251" s="6"/>
      <c r="J251" s="6"/>
      <c r="K251" s="6"/>
      <c r="L251" s="6"/>
      <c r="M251" s="6"/>
      <c r="N251" s="6"/>
      <c r="O251" s="6"/>
      <c r="P251" s="6"/>
      <c r="Q251" s="6"/>
      <c r="R251" s="6"/>
      <c r="S251" s="6"/>
      <c r="T251" s="6"/>
    </row>
    <row r="252" spans="1:20" s="12" customFormat="1" x14ac:dyDescent="0.25">
      <c r="A252" s="6"/>
      <c r="B252" s="6"/>
      <c r="C252" s="6"/>
      <c r="D252" s="6"/>
      <c r="E252" s="6"/>
      <c r="F252" s="6"/>
      <c r="G252" s="6"/>
      <c r="H252" s="6"/>
      <c r="I252" s="6"/>
      <c r="J252" s="6"/>
      <c r="K252" s="6"/>
      <c r="L252" s="6"/>
      <c r="M252" s="6"/>
      <c r="N252" s="6"/>
      <c r="O252" s="6"/>
      <c r="P252" s="6"/>
      <c r="Q252" s="6"/>
      <c r="R252" s="6"/>
      <c r="S252" s="6"/>
      <c r="T252" s="6"/>
    </row>
    <row r="253" spans="1:20" s="12" customFormat="1" x14ac:dyDescent="0.25">
      <c r="A253" s="6"/>
      <c r="B253" s="6"/>
      <c r="C253" s="6"/>
      <c r="D253" s="6"/>
      <c r="E253" s="6"/>
      <c r="F253" s="6"/>
      <c r="G253" s="6"/>
      <c r="H253" s="6"/>
      <c r="I253" s="6"/>
      <c r="J253" s="6"/>
      <c r="K253" s="6"/>
      <c r="L253" s="6"/>
      <c r="M253" s="6"/>
      <c r="N253" s="6"/>
      <c r="O253" s="6"/>
      <c r="P253" s="6"/>
      <c r="Q253" s="6"/>
      <c r="R253" s="6"/>
      <c r="S253" s="6"/>
      <c r="T253" s="6"/>
    </row>
    <row r="254" spans="1:20" s="12" customFormat="1" x14ac:dyDescent="0.25">
      <c r="A254" s="6"/>
      <c r="B254" s="6"/>
      <c r="C254" s="6"/>
      <c r="D254" s="6"/>
      <c r="E254" s="6"/>
      <c r="F254" s="6"/>
      <c r="G254" s="6"/>
      <c r="H254" s="6"/>
      <c r="I254" s="6"/>
      <c r="J254" s="6"/>
      <c r="K254" s="6"/>
      <c r="L254" s="6"/>
      <c r="M254" s="6"/>
      <c r="N254" s="6"/>
      <c r="O254" s="6"/>
      <c r="P254" s="6"/>
      <c r="Q254" s="6"/>
      <c r="R254" s="6"/>
      <c r="S254" s="6"/>
      <c r="T254" s="6"/>
    </row>
    <row r="255" spans="1:20" s="12" customFormat="1" x14ac:dyDescent="0.25">
      <c r="A255" s="6"/>
      <c r="B255" s="6"/>
      <c r="C255" s="6"/>
      <c r="D255" s="6"/>
      <c r="E255" s="6"/>
      <c r="F255" s="6"/>
      <c r="G255" s="6"/>
      <c r="H255" s="6"/>
      <c r="I255" s="6"/>
      <c r="J255" s="6"/>
      <c r="K255" s="6"/>
      <c r="L255" s="6"/>
      <c r="M255" s="6"/>
      <c r="N255" s="6"/>
      <c r="O255" s="6"/>
      <c r="P255" s="6"/>
      <c r="Q255" s="6"/>
      <c r="R255" s="6"/>
      <c r="S255" s="6"/>
      <c r="T255" s="6"/>
    </row>
    <row r="256" spans="1:20" s="12" customFormat="1" x14ac:dyDescent="0.25">
      <c r="A256" s="6"/>
      <c r="B256" s="6"/>
      <c r="C256" s="6"/>
      <c r="D256" s="6"/>
      <c r="E256" s="6"/>
      <c r="F256" s="6"/>
      <c r="G256" s="6"/>
      <c r="H256" s="6"/>
      <c r="I256" s="6"/>
      <c r="J256" s="6"/>
      <c r="K256" s="6"/>
      <c r="L256" s="6"/>
      <c r="M256" s="6"/>
      <c r="N256" s="6"/>
      <c r="O256" s="6"/>
      <c r="P256" s="6"/>
      <c r="Q256" s="6"/>
      <c r="R256" s="6"/>
      <c r="S256" s="6"/>
      <c r="T256" s="6"/>
    </row>
    <row r="257" spans="1:20" s="12" customFormat="1" x14ac:dyDescent="0.25">
      <c r="A257" s="6"/>
      <c r="B257" s="6"/>
      <c r="C257" s="6"/>
      <c r="D257" s="6"/>
      <c r="E257" s="6"/>
      <c r="F257" s="6"/>
      <c r="G257" s="6"/>
      <c r="H257" s="6"/>
      <c r="I257" s="6"/>
      <c r="J257" s="6"/>
      <c r="K257" s="6"/>
      <c r="L257" s="6"/>
      <c r="M257" s="6"/>
      <c r="N257" s="6"/>
      <c r="O257" s="6"/>
      <c r="P257" s="6"/>
      <c r="Q257" s="6"/>
      <c r="R257" s="6"/>
      <c r="S257" s="6"/>
      <c r="T257" s="6"/>
    </row>
    <row r="258" spans="1:20" s="12" customFormat="1" x14ac:dyDescent="0.25">
      <c r="A258" s="6"/>
      <c r="B258" s="6"/>
      <c r="C258" s="6"/>
      <c r="D258" s="6"/>
      <c r="E258" s="6"/>
      <c r="F258" s="6"/>
      <c r="G258" s="6"/>
      <c r="H258" s="6"/>
      <c r="I258" s="6"/>
      <c r="J258" s="6"/>
      <c r="K258" s="6"/>
      <c r="L258" s="6"/>
      <c r="M258" s="6"/>
      <c r="N258" s="6"/>
      <c r="O258" s="6"/>
      <c r="P258" s="6"/>
      <c r="Q258" s="6"/>
      <c r="R258" s="6"/>
      <c r="S258" s="6"/>
      <c r="T258" s="6"/>
    </row>
    <row r="259" spans="1:20" s="12" customFormat="1" x14ac:dyDescent="0.25">
      <c r="A259" s="6"/>
      <c r="B259" s="6"/>
      <c r="C259" s="6"/>
      <c r="D259" s="6"/>
      <c r="E259" s="6"/>
      <c r="F259" s="6"/>
      <c r="G259" s="6"/>
      <c r="H259" s="6"/>
      <c r="I259" s="6"/>
      <c r="J259" s="6"/>
      <c r="K259" s="6"/>
      <c r="L259" s="6"/>
      <c r="M259" s="6"/>
      <c r="N259" s="6"/>
      <c r="O259" s="6"/>
      <c r="P259" s="6"/>
      <c r="Q259" s="6"/>
      <c r="R259" s="6"/>
      <c r="S259" s="6"/>
      <c r="T259" s="6"/>
    </row>
    <row r="260" spans="1:20" s="12" customFormat="1" x14ac:dyDescent="0.25">
      <c r="A260" s="6"/>
      <c r="B260" s="6"/>
      <c r="C260" s="6"/>
      <c r="D260" s="6"/>
      <c r="E260" s="6"/>
      <c r="F260" s="6"/>
      <c r="G260" s="6"/>
      <c r="H260" s="6"/>
      <c r="I260" s="6"/>
      <c r="J260" s="6"/>
      <c r="K260" s="6"/>
      <c r="L260" s="6"/>
      <c r="M260" s="6"/>
      <c r="N260" s="6"/>
      <c r="O260" s="6"/>
      <c r="P260" s="6"/>
      <c r="Q260" s="6"/>
      <c r="R260" s="6"/>
      <c r="S260" s="6"/>
      <c r="T260" s="6"/>
    </row>
    <row r="261" spans="1:20" s="12" customFormat="1" x14ac:dyDescent="0.25">
      <c r="A261" s="6"/>
      <c r="B261" s="6"/>
      <c r="C261" s="6"/>
      <c r="D261" s="6"/>
      <c r="E261" s="6"/>
      <c r="F261" s="6"/>
      <c r="G261" s="6"/>
      <c r="H261" s="6"/>
      <c r="I261" s="6"/>
      <c r="J261" s="6"/>
      <c r="K261" s="6"/>
      <c r="L261" s="6"/>
      <c r="M261" s="6"/>
      <c r="N261" s="6"/>
      <c r="O261" s="6"/>
      <c r="P261" s="6"/>
      <c r="Q261" s="6"/>
      <c r="R261" s="6"/>
      <c r="S261" s="6"/>
      <c r="T261" s="6"/>
    </row>
    <row r="262" spans="1:20" s="12" customFormat="1" x14ac:dyDescent="0.25">
      <c r="A262" s="6"/>
      <c r="B262" s="6"/>
      <c r="C262" s="6"/>
      <c r="D262" s="6"/>
      <c r="E262" s="6"/>
      <c r="F262" s="6"/>
      <c r="G262" s="6"/>
      <c r="H262" s="6"/>
      <c r="I262" s="6"/>
      <c r="J262" s="6"/>
      <c r="K262" s="6"/>
      <c r="L262" s="6"/>
      <c r="M262" s="6"/>
      <c r="N262" s="6"/>
      <c r="O262" s="6"/>
      <c r="P262" s="6"/>
      <c r="Q262" s="6"/>
      <c r="R262" s="6"/>
      <c r="S262" s="6"/>
      <c r="T262" s="6"/>
    </row>
    <row r="263" spans="1:20" s="12" customFormat="1" x14ac:dyDescent="0.25">
      <c r="A263" s="6"/>
      <c r="B263" s="6"/>
      <c r="C263" s="6"/>
      <c r="D263" s="6"/>
      <c r="E263" s="6"/>
      <c r="F263" s="6"/>
      <c r="G263" s="6"/>
      <c r="H263" s="6"/>
      <c r="I263" s="6"/>
      <c r="J263" s="6"/>
      <c r="K263" s="6"/>
      <c r="L263" s="6"/>
      <c r="M263" s="6"/>
      <c r="N263" s="6"/>
      <c r="O263" s="6"/>
      <c r="P263" s="6"/>
      <c r="Q263" s="6"/>
      <c r="R263" s="6"/>
      <c r="S263" s="6"/>
      <c r="T263" s="6"/>
    </row>
    <row r="264" spans="1:20" s="12" customFormat="1" x14ac:dyDescent="0.25">
      <c r="A264" s="6"/>
      <c r="B264" s="6"/>
      <c r="C264" s="6"/>
      <c r="D264" s="6"/>
      <c r="E264" s="6"/>
      <c r="F264" s="6"/>
      <c r="G264" s="6"/>
      <c r="H264" s="6"/>
      <c r="I264" s="6"/>
      <c r="J264" s="6"/>
      <c r="K264" s="6"/>
      <c r="L264" s="6"/>
      <c r="M264" s="6"/>
      <c r="N264" s="6"/>
      <c r="O264" s="6"/>
      <c r="P264" s="6"/>
      <c r="Q264" s="6"/>
      <c r="R264" s="6"/>
      <c r="S264" s="6"/>
      <c r="T264" s="6"/>
    </row>
    <row r="265" spans="1:20" s="12" customFormat="1" x14ac:dyDescent="0.25">
      <c r="A265" s="6"/>
      <c r="B265" s="6"/>
      <c r="C265" s="6"/>
      <c r="D265" s="6"/>
      <c r="E265" s="6"/>
      <c r="F265" s="6"/>
      <c r="G265" s="6"/>
      <c r="H265" s="6"/>
      <c r="I265" s="6"/>
      <c r="J265" s="6"/>
      <c r="K265" s="6"/>
      <c r="L265" s="6"/>
      <c r="M265" s="6"/>
      <c r="N265" s="6"/>
      <c r="O265" s="6"/>
      <c r="P265" s="6"/>
      <c r="Q265" s="6"/>
      <c r="R265" s="6"/>
      <c r="S265" s="6"/>
      <c r="T265" s="6"/>
    </row>
    <row r="266" spans="1:20" s="12" customFormat="1" x14ac:dyDescent="0.25">
      <c r="A266" s="6"/>
      <c r="B266" s="6"/>
      <c r="C266" s="6"/>
      <c r="D266" s="6"/>
      <c r="E266" s="6"/>
      <c r="F266" s="6"/>
      <c r="G266" s="6"/>
      <c r="H266" s="6"/>
      <c r="I266" s="6"/>
      <c r="J266" s="6"/>
      <c r="K266" s="6"/>
      <c r="L266" s="6"/>
      <c r="M266" s="6"/>
      <c r="N266" s="6"/>
      <c r="O266" s="6"/>
      <c r="P266" s="6"/>
      <c r="Q266" s="6"/>
      <c r="R266" s="6"/>
      <c r="S266" s="6"/>
      <c r="T266" s="6"/>
    </row>
    <row r="267" spans="1:20" s="12" customFormat="1" x14ac:dyDescent="0.25">
      <c r="A267" s="6"/>
      <c r="B267" s="6"/>
      <c r="C267" s="6"/>
      <c r="D267" s="6"/>
      <c r="E267" s="6"/>
      <c r="F267" s="6"/>
      <c r="G267" s="6"/>
      <c r="H267" s="6"/>
      <c r="I267" s="6"/>
      <c r="J267" s="6"/>
      <c r="K267" s="6"/>
      <c r="L267" s="6"/>
      <c r="M267" s="6"/>
      <c r="N267" s="6"/>
      <c r="O267" s="6"/>
      <c r="P267" s="6"/>
      <c r="Q267" s="6"/>
      <c r="R267" s="6"/>
      <c r="S267" s="6"/>
      <c r="T267" s="6"/>
    </row>
    <row r="268" spans="1:20" s="12" customFormat="1" x14ac:dyDescent="0.25">
      <c r="A268" s="6"/>
      <c r="B268" s="6"/>
      <c r="C268" s="6"/>
      <c r="D268" s="6"/>
      <c r="E268" s="6"/>
      <c r="F268" s="6"/>
      <c r="G268" s="6"/>
      <c r="H268" s="6"/>
      <c r="I268" s="6"/>
      <c r="J268" s="6"/>
      <c r="K268" s="6"/>
      <c r="L268" s="6"/>
      <c r="M268" s="6"/>
      <c r="N268" s="6"/>
      <c r="O268" s="6"/>
      <c r="P268" s="6"/>
      <c r="Q268" s="6"/>
      <c r="R268" s="6"/>
      <c r="S268" s="6"/>
      <c r="T268" s="6"/>
    </row>
    <row r="269" spans="1:20" s="12" customFormat="1" x14ac:dyDescent="0.25">
      <c r="A269" s="6"/>
      <c r="B269" s="6"/>
      <c r="C269" s="6"/>
      <c r="D269" s="6"/>
      <c r="E269" s="6"/>
      <c r="F269" s="6"/>
      <c r="G269" s="6"/>
      <c r="H269" s="6"/>
      <c r="I269" s="6"/>
      <c r="J269" s="6"/>
      <c r="K269" s="6"/>
      <c r="L269" s="6"/>
      <c r="M269" s="6"/>
      <c r="N269" s="6"/>
      <c r="O269" s="6"/>
      <c r="P269" s="6"/>
      <c r="Q269" s="6"/>
      <c r="R269" s="6"/>
      <c r="S269" s="6"/>
      <c r="T269" s="6"/>
    </row>
    <row r="270" spans="1:20" s="12" customFormat="1" x14ac:dyDescent="0.25">
      <c r="A270" s="6"/>
      <c r="B270" s="6"/>
      <c r="C270" s="6"/>
      <c r="D270" s="6"/>
      <c r="E270" s="6"/>
      <c r="F270" s="6"/>
      <c r="G270" s="6"/>
      <c r="H270" s="6"/>
      <c r="I270" s="6"/>
      <c r="J270" s="6"/>
      <c r="K270" s="6"/>
      <c r="L270" s="6"/>
      <c r="M270" s="6"/>
      <c r="N270" s="6"/>
      <c r="O270" s="6"/>
      <c r="P270" s="6"/>
      <c r="Q270" s="6"/>
      <c r="R270" s="6"/>
      <c r="S270" s="6"/>
      <c r="T270" s="6"/>
    </row>
    <row r="271" spans="1:20" s="12" customFormat="1" x14ac:dyDescent="0.25">
      <c r="A271" s="6"/>
      <c r="B271" s="6"/>
      <c r="C271" s="6"/>
      <c r="D271" s="6"/>
      <c r="E271" s="6"/>
      <c r="F271" s="6"/>
      <c r="G271" s="6"/>
      <c r="H271" s="6"/>
      <c r="I271" s="6"/>
      <c r="J271" s="6"/>
      <c r="K271" s="6"/>
      <c r="L271" s="6"/>
      <c r="M271" s="6"/>
      <c r="N271" s="6"/>
      <c r="O271" s="6"/>
      <c r="P271" s="6"/>
      <c r="Q271" s="6"/>
      <c r="R271" s="6"/>
      <c r="S271" s="6"/>
      <c r="T271" s="6"/>
    </row>
    <row r="272" spans="1:20" s="12" customFormat="1" x14ac:dyDescent="0.25">
      <c r="A272" s="6"/>
      <c r="B272" s="6"/>
      <c r="C272" s="6"/>
      <c r="D272" s="6"/>
      <c r="E272" s="6"/>
      <c r="F272" s="6"/>
      <c r="G272" s="6"/>
      <c r="H272" s="6"/>
      <c r="I272" s="6"/>
      <c r="J272" s="6"/>
      <c r="K272" s="6"/>
      <c r="L272" s="6"/>
      <c r="M272" s="6"/>
      <c r="N272" s="6"/>
      <c r="O272" s="6"/>
      <c r="P272" s="6"/>
      <c r="Q272" s="6"/>
      <c r="R272" s="6"/>
      <c r="S272" s="6"/>
      <c r="T272" s="6"/>
    </row>
    <row r="273" spans="1:20" s="12" customFormat="1" x14ac:dyDescent="0.25">
      <c r="A273" s="6"/>
      <c r="B273" s="6"/>
      <c r="C273" s="6"/>
      <c r="D273" s="6"/>
      <c r="E273" s="6"/>
      <c r="F273" s="6"/>
      <c r="G273" s="6"/>
      <c r="H273" s="6"/>
      <c r="I273" s="6"/>
      <c r="J273" s="6"/>
      <c r="K273" s="6"/>
      <c r="L273" s="6"/>
      <c r="M273" s="6"/>
      <c r="N273" s="6"/>
      <c r="O273" s="6"/>
      <c r="P273" s="6"/>
      <c r="Q273" s="6"/>
      <c r="R273" s="6"/>
      <c r="S273" s="6"/>
      <c r="T273" s="6"/>
    </row>
    <row r="274" spans="1:20" s="12" customFormat="1" x14ac:dyDescent="0.25">
      <c r="A274" s="6"/>
      <c r="B274" s="6"/>
      <c r="C274" s="6"/>
      <c r="D274" s="6"/>
      <c r="E274" s="6"/>
      <c r="F274" s="6"/>
      <c r="G274" s="6"/>
      <c r="H274" s="6"/>
      <c r="I274" s="6"/>
      <c r="J274" s="6"/>
      <c r="K274" s="6"/>
      <c r="L274" s="6"/>
      <c r="M274" s="6"/>
      <c r="N274" s="6"/>
      <c r="O274" s="6"/>
      <c r="P274" s="6"/>
      <c r="Q274" s="6"/>
      <c r="R274" s="6"/>
      <c r="S274" s="6"/>
      <c r="T274" s="6"/>
    </row>
    <row r="275" spans="1:20" s="12" customFormat="1" x14ac:dyDescent="0.25">
      <c r="A275" s="6"/>
      <c r="B275" s="6"/>
      <c r="C275" s="6"/>
      <c r="D275" s="6"/>
      <c r="E275" s="6"/>
      <c r="F275" s="6"/>
      <c r="G275" s="6"/>
      <c r="H275" s="6"/>
      <c r="I275" s="6"/>
      <c r="J275" s="6"/>
      <c r="K275" s="6"/>
      <c r="L275" s="6"/>
      <c r="M275" s="6"/>
      <c r="N275" s="6"/>
      <c r="O275" s="6"/>
      <c r="P275" s="6"/>
      <c r="Q275" s="6"/>
      <c r="R275" s="6"/>
      <c r="S275" s="6"/>
      <c r="T275" s="6"/>
    </row>
    <row r="276" spans="1:20" s="12" customFormat="1" x14ac:dyDescent="0.25">
      <c r="A276" s="6"/>
      <c r="B276" s="6"/>
      <c r="C276" s="6"/>
      <c r="D276" s="6"/>
      <c r="E276" s="6"/>
      <c r="F276" s="6"/>
      <c r="G276" s="6"/>
      <c r="H276" s="6"/>
      <c r="I276" s="6"/>
      <c r="J276" s="6"/>
      <c r="K276" s="6"/>
      <c r="L276" s="6"/>
      <c r="M276" s="6"/>
      <c r="N276" s="6"/>
      <c r="O276" s="6"/>
      <c r="P276" s="6"/>
      <c r="Q276" s="6"/>
      <c r="R276" s="6"/>
      <c r="S276" s="6"/>
      <c r="T276" s="6"/>
    </row>
    <row r="277" spans="1:20" s="12" customFormat="1" x14ac:dyDescent="0.25">
      <c r="A277" s="6"/>
      <c r="B277" s="6"/>
      <c r="C277" s="6"/>
      <c r="D277" s="6"/>
      <c r="E277" s="6"/>
      <c r="F277" s="6"/>
      <c r="G277" s="6"/>
      <c r="H277" s="6"/>
      <c r="I277" s="6"/>
      <c r="J277" s="6"/>
      <c r="K277" s="6"/>
      <c r="L277" s="6"/>
      <c r="M277" s="6"/>
      <c r="N277" s="6"/>
      <c r="O277" s="6"/>
      <c r="P277" s="6"/>
      <c r="Q277" s="6"/>
      <c r="R277" s="6"/>
      <c r="S277" s="6"/>
      <c r="T277" s="6"/>
    </row>
    <row r="278" spans="1:20" s="12" customFormat="1" x14ac:dyDescent="0.25">
      <c r="A278" s="6"/>
      <c r="B278" s="6"/>
      <c r="C278" s="6"/>
      <c r="D278" s="6"/>
      <c r="E278" s="6"/>
      <c r="F278" s="6"/>
      <c r="G278" s="6"/>
      <c r="H278" s="6"/>
      <c r="I278" s="6"/>
      <c r="J278" s="6"/>
      <c r="K278" s="6"/>
      <c r="L278" s="6"/>
      <c r="M278" s="6"/>
      <c r="N278" s="6"/>
      <c r="O278" s="6"/>
      <c r="P278" s="6"/>
      <c r="Q278" s="6"/>
      <c r="R278" s="6"/>
      <c r="S278" s="6"/>
      <c r="T278" s="6"/>
    </row>
    <row r="279" spans="1:20" s="12" customFormat="1" x14ac:dyDescent="0.25">
      <c r="A279" s="6"/>
      <c r="B279" s="6"/>
      <c r="C279" s="6"/>
      <c r="D279" s="6"/>
      <c r="E279" s="6"/>
      <c r="F279" s="6"/>
      <c r="G279" s="6"/>
      <c r="H279" s="6"/>
      <c r="I279" s="6"/>
      <c r="J279" s="6"/>
      <c r="K279" s="6"/>
      <c r="L279" s="6"/>
      <c r="M279" s="6"/>
      <c r="N279" s="6"/>
      <c r="O279" s="6"/>
      <c r="P279" s="6"/>
      <c r="Q279" s="6"/>
      <c r="R279" s="6"/>
      <c r="S279" s="6"/>
      <c r="T279" s="6"/>
    </row>
    <row r="280" spans="1:20" s="12" customFormat="1" x14ac:dyDescent="0.25">
      <c r="A280" s="6"/>
      <c r="B280" s="6"/>
      <c r="C280" s="6"/>
      <c r="D280" s="6"/>
      <c r="E280" s="6"/>
      <c r="F280" s="6"/>
      <c r="G280" s="6"/>
      <c r="H280" s="6"/>
      <c r="I280" s="6"/>
      <c r="J280" s="6"/>
      <c r="K280" s="6"/>
      <c r="L280" s="6"/>
      <c r="M280" s="6"/>
      <c r="N280" s="6"/>
      <c r="O280" s="6"/>
      <c r="P280" s="6"/>
      <c r="Q280" s="6"/>
      <c r="R280" s="6"/>
      <c r="S280" s="6"/>
      <c r="T280" s="6"/>
    </row>
    <row r="281" spans="1:20" s="12" customFormat="1" x14ac:dyDescent="0.25">
      <c r="A281" s="6"/>
      <c r="B281" s="6"/>
      <c r="C281" s="6"/>
      <c r="D281" s="6"/>
      <c r="E281" s="6"/>
      <c r="F281" s="6"/>
      <c r="G281" s="6"/>
      <c r="H281" s="6"/>
      <c r="I281" s="6"/>
      <c r="J281" s="6"/>
      <c r="K281" s="6"/>
      <c r="L281" s="6"/>
      <c r="M281" s="6"/>
      <c r="N281" s="6"/>
      <c r="O281" s="6"/>
      <c r="P281" s="6"/>
      <c r="Q281" s="6"/>
      <c r="R281" s="6"/>
      <c r="S281" s="6"/>
      <c r="T281" s="6"/>
    </row>
    <row r="282" spans="1:20" s="12" customFormat="1" x14ac:dyDescent="0.25">
      <c r="A282" s="6"/>
      <c r="B282" s="6"/>
      <c r="C282" s="6"/>
      <c r="D282" s="6"/>
      <c r="E282" s="6"/>
      <c r="F282" s="6"/>
      <c r="G282" s="6"/>
      <c r="H282" s="6"/>
      <c r="I282" s="6"/>
      <c r="J282" s="6"/>
      <c r="K282" s="6"/>
      <c r="L282" s="6"/>
      <c r="M282" s="6"/>
      <c r="N282" s="6"/>
      <c r="O282" s="6"/>
      <c r="P282" s="6"/>
      <c r="Q282" s="6"/>
      <c r="R282" s="6"/>
      <c r="S282" s="6"/>
      <c r="T282" s="6"/>
    </row>
    <row r="283" spans="1:20" s="12" customFormat="1" x14ac:dyDescent="0.25">
      <c r="A283" s="6"/>
      <c r="B283" s="6"/>
      <c r="C283" s="6"/>
      <c r="D283" s="6"/>
      <c r="E283" s="6"/>
      <c r="F283" s="6"/>
      <c r="G283" s="6"/>
      <c r="H283" s="6"/>
      <c r="I283" s="6"/>
      <c r="J283" s="6"/>
      <c r="K283" s="6"/>
      <c r="L283" s="6"/>
      <c r="M283" s="6"/>
      <c r="N283" s="6"/>
      <c r="O283" s="6"/>
      <c r="P283" s="6"/>
      <c r="Q283" s="6"/>
      <c r="R283" s="6"/>
      <c r="S283" s="6"/>
      <c r="T283" s="6"/>
    </row>
    <row r="284" spans="1:20" s="12" customFormat="1" x14ac:dyDescent="0.25">
      <c r="A284" s="6"/>
      <c r="B284" s="6"/>
      <c r="C284" s="6"/>
      <c r="D284" s="6"/>
      <c r="E284" s="6"/>
      <c r="F284" s="6"/>
      <c r="G284" s="6"/>
      <c r="H284" s="6"/>
      <c r="I284" s="6"/>
      <c r="J284" s="6"/>
      <c r="K284" s="6"/>
      <c r="L284" s="6"/>
      <c r="M284" s="6"/>
      <c r="N284" s="6"/>
      <c r="O284" s="6"/>
      <c r="P284" s="6"/>
      <c r="Q284" s="6"/>
      <c r="R284" s="6"/>
      <c r="S284" s="6"/>
      <c r="T284" s="6"/>
    </row>
    <row r="285" spans="1:20" s="12" customFormat="1" x14ac:dyDescent="0.25">
      <c r="A285" s="6"/>
      <c r="B285" s="6"/>
      <c r="C285" s="6"/>
      <c r="D285" s="6"/>
      <c r="E285" s="6"/>
      <c r="F285" s="6"/>
      <c r="G285" s="6"/>
      <c r="H285" s="6"/>
      <c r="I285" s="6"/>
      <c r="J285" s="6"/>
      <c r="K285" s="6"/>
      <c r="L285" s="6"/>
      <c r="M285" s="6"/>
      <c r="N285" s="6"/>
      <c r="O285" s="6"/>
      <c r="P285" s="6"/>
      <c r="Q285" s="6"/>
      <c r="R285" s="6"/>
      <c r="S285" s="6"/>
      <c r="T285" s="6"/>
    </row>
    <row r="286" spans="1:20" s="12" customFormat="1" x14ac:dyDescent="0.25">
      <c r="A286" s="6"/>
      <c r="B286" s="6"/>
      <c r="C286" s="6"/>
      <c r="D286" s="6"/>
      <c r="E286" s="6"/>
      <c r="F286" s="6"/>
      <c r="G286" s="6"/>
      <c r="H286" s="6"/>
      <c r="I286" s="6"/>
      <c r="J286" s="6"/>
      <c r="K286" s="6"/>
      <c r="L286" s="6"/>
      <c r="M286" s="6"/>
      <c r="N286" s="6"/>
      <c r="O286" s="6"/>
      <c r="P286" s="6"/>
      <c r="Q286" s="6"/>
      <c r="R286" s="6"/>
      <c r="S286" s="6"/>
      <c r="T286" s="6"/>
    </row>
    <row r="287" spans="1:20" s="12" customFormat="1" x14ac:dyDescent="0.25">
      <c r="A287" s="6"/>
      <c r="B287" s="6"/>
      <c r="C287" s="6"/>
      <c r="D287" s="6"/>
      <c r="E287" s="6"/>
      <c r="F287" s="6"/>
      <c r="G287" s="6"/>
      <c r="H287" s="6"/>
      <c r="I287" s="6"/>
      <c r="J287" s="6"/>
      <c r="K287" s="6"/>
      <c r="L287" s="6"/>
      <c r="M287" s="6"/>
      <c r="N287" s="6"/>
      <c r="O287" s="6"/>
      <c r="P287" s="6"/>
      <c r="Q287" s="6"/>
      <c r="R287" s="6"/>
      <c r="S287" s="6"/>
      <c r="T287" s="6"/>
    </row>
    <row r="288" spans="1:20" s="12" customFormat="1" x14ac:dyDescent="0.25">
      <c r="A288" s="6"/>
      <c r="B288" s="6"/>
      <c r="C288" s="6"/>
      <c r="D288" s="6"/>
      <c r="E288" s="6"/>
      <c r="F288" s="6"/>
      <c r="G288" s="6"/>
      <c r="H288" s="6"/>
      <c r="I288" s="6"/>
      <c r="J288" s="6"/>
      <c r="K288" s="6"/>
      <c r="L288" s="6"/>
      <c r="M288" s="6"/>
      <c r="N288" s="6"/>
      <c r="O288" s="6"/>
      <c r="P288" s="6"/>
      <c r="Q288" s="6"/>
      <c r="R288" s="6"/>
      <c r="S288" s="6"/>
      <c r="T288" s="6"/>
    </row>
    <row r="289" spans="1:20" s="12" customFormat="1" x14ac:dyDescent="0.25">
      <c r="A289" s="6"/>
      <c r="B289" s="6"/>
      <c r="C289" s="6"/>
      <c r="D289" s="6"/>
      <c r="E289" s="6"/>
      <c r="F289" s="6"/>
      <c r="G289" s="6"/>
      <c r="H289" s="6"/>
      <c r="I289" s="6"/>
      <c r="J289" s="6"/>
      <c r="K289" s="6"/>
      <c r="L289" s="6"/>
      <c r="M289" s="6"/>
      <c r="N289" s="6"/>
      <c r="O289" s="6"/>
      <c r="P289" s="6"/>
      <c r="Q289" s="6"/>
      <c r="R289" s="6"/>
      <c r="S289" s="6"/>
      <c r="T289" s="6"/>
    </row>
    <row r="290" spans="1:20" s="12" customFormat="1" x14ac:dyDescent="0.25">
      <c r="A290" s="6"/>
      <c r="B290" s="6"/>
      <c r="C290" s="6"/>
      <c r="D290" s="6"/>
      <c r="E290" s="6"/>
      <c r="F290" s="6"/>
      <c r="G290" s="6"/>
      <c r="H290" s="6"/>
      <c r="I290" s="6"/>
      <c r="J290" s="6"/>
      <c r="K290" s="6"/>
      <c r="L290" s="6"/>
      <c r="M290" s="6"/>
      <c r="N290" s="6"/>
      <c r="O290" s="6"/>
      <c r="P290" s="6"/>
      <c r="Q290" s="6"/>
      <c r="R290" s="6"/>
      <c r="S290" s="6"/>
      <c r="T290" s="6"/>
    </row>
    <row r="291" spans="1:20" s="12" customFormat="1" x14ac:dyDescent="0.25">
      <c r="A291" s="6"/>
      <c r="B291" s="6"/>
      <c r="C291" s="6"/>
      <c r="D291" s="6"/>
      <c r="E291" s="6"/>
      <c r="F291" s="6"/>
      <c r="G291" s="6"/>
      <c r="H291" s="6"/>
      <c r="I291" s="6"/>
      <c r="J291" s="6"/>
      <c r="K291" s="6"/>
      <c r="L291" s="6"/>
      <c r="M291" s="6"/>
      <c r="N291" s="6"/>
      <c r="O291" s="6"/>
      <c r="P291" s="6"/>
      <c r="Q291" s="6"/>
      <c r="R291" s="6"/>
      <c r="S291" s="6"/>
      <c r="T291" s="6"/>
    </row>
    <row r="292" spans="1:20" s="12" customFormat="1" x14ac:dyDescent="0.25">
      <c r="A292" s="6"/>
      <c r="B292" s="6"/>
      <c r="C292" s="6"/>
      <c r="D292" s="6"/>
      <c r="E292" s="6"/>
      <c r="F292" s="6"/>
      <c r="G292" s="6"/>
      <c r="H292" s="6"/>
      <c r="I292" s="6"/>
      <c r="J292" s="6"/>
      <c r="K292" s="6"/>
      <c r="L292" s="6"/>
      <c r="M292" s="6"/>
      <c r="N292" s="6"/>
      <c r="O292" s="6"/>
      <c r="P292" s="6"/>
      <c r="Q292" s="6"/>
      <c r="R292" s="6"/>
      <c r="S292" s="6"/>
      <c r="T292" s="6"/>
    </row>
    <row r="293" spans="1:20" s="12" customFormat="1" x14ac:dyDescent="0.25">
      <c r="A293" s="6"/>
      <c r="B293" s="6"/>
      <c r="C293" s="6"/>
      <c r="D293" s="6"/>
      <c r="E293" s="6"/>
      <c r="F293" s="6"/>
      <c r="G293" s="6"/>
      <c r="H293" s="6"/>
      <c r="I293" s="6"/>
      <c r="J293" s="6"/>
      <c r="K293" s="6"/>
      <c r="L293" s="6"/>
      <c r="M293" s="6"/>
      <c r="N293" s="6"/>
      <c r="O293" s="6"/>
      <c r="P293" s="6"/>
      <c r="Q293" s="6"/>
      <c r="R293" s="6"/>
      <c r="S293" s="6"/>
      <c r="T293" s="6"/>
    </row>
    <row r="294" spans="1:20" s="12" customFormat="1" x14ac:dyDescent="0.25">
      <c r="A294" s="6"/>
      <c r="B294" s="6"/>
      <c r="C294" s="6"/>
      <c r="D294" s="6"/>
      <c r="E294" s="6"/>
      <c r="F294" s="6"/>
      <c r="G294" s="6"/>
      <c r="H294" s="6"/>
      <c r="I294" s="6"/>
      <c r="J294" s="6"/>
      <c r="K294" s="6"/>
      <c r="L294" s="6"/>
      <c r="M294" s="6"/>
      <c r="N294" s="6"/>
      <c r="O294" s="6"/>
      <c r="P294" s="6"/>
      <c r="Q294" s="6"/>
      <c r="R294" s="6"/>
      <c r="S294" s="6"/>
      <c r="T294" s="6"/>
    </row>
    <row r="295" spans="1:20" s="12" customFormat="1" x14ac:dyDescent="0.25">
      <c r="A295" s="6"/>
      <c r="B295" s="6"/>
      <c r="C295" s="6"/>
      <c r="D295" s="6"/>
      <c r="E295" s="6"/>
      <c r="F295" s="6"/>
      <c r="G295" s="6"/>
      <c r="H295" s="6"/>
      <c r="I295" s="6"/>
      <c r="J295" s="6"/>
      <c r="K295" s="6"/>
      <c r="L295" s="6"/>
      <c r="M295" s="6"/>
      <c r="N295" s="6"/>
      <c r="O295" s="6"/>
      <c r="P295" s="6"/>
      <c r="Q295" s="6"/>
      <c r="R295" s="6"/>
      <c r="S295" s="6"/>
      <c r="T295" s="6"/>
    </row>
    <row r="296" spans="1:20" s="12" customFormat="1" x14ac:dyDescent="0.25">
      <c r="A296" s="6"/>
      <c r="B296" s="6"/>
      <c r="C296" s="6"/>
      <c r="D296" s="6"/>
      <c r="E296" s="6"/>
      <c r="F296" s="6"/>
      <c r="G296" s="6"/>
      <c r="H296" s="6"/>
      <c r="I296" s="6"/>
      <c r="J296" s="6"/>
      <c r="K296" s="6"/>
      <c r="L296" s="6"/>
      <c r="M296" s="6"/>
      <c r="N296" s="6"/>
      <c r="O296" s="6"/>
      <c r="P296" s="6"/>
      <c r="Q296" s="6"/>
      <c r="R296" s="6"/>
      <c r="S296" s="6"/>
      <c r="T296" s="6"/>
    </row>
    <row r="297" spans="1:20" s="12" customFormat="1" x14ac:dyDescent="0.25">
      <c r="A297" s="6"/>
      <c r="B297" s="6"/>
      <c r="C297" s="6"/>
      <c r="D297" s="6"/>
      <c r="E297" s="6"/>
      <c r="F297" s="6"/>
      <c r="G297" s="6"/>
      <c r="H297" s="6"/>
      <c r="I297" s="6"/>
      <c r="J297" s="6"/>
      <c r="K297" s="6"/>
      <c r="L297" s="6"/>
      <c r="M297" s="6"/>
      <c r="N297" s="6"/>
      <c r="O297" s="6"/>
      <c r="P297" s="6"/>
      <c r="Q297" s="6"/>
      <c r="R297" s="6"/>
      <c r="S297" s="6"/>
      <c r="T297" s="6"/>
    </row>
    <row r="298" spans="1:20" s="12" customFormat="1" x14ac:dyDescent="0.25">
      <c r="A298" s="6"/>
      <c r="B298" s="6"/>
      <c r="C298" s="6"/>
      <c r="D298" s="6"/>
      <c r="E298" s="6"/>
      <c r="F298" s="6"/>
      <c r="G298" s="6"/>
      <c r="H298" s="6"/>
      <c r="I298" s="6"/>
      <c r="J298" s="6"/>
      <c r="K298" s="6"/>
      <c r="L298" s="6"/>
      <c r="M298" s="6"/>
      <c r="N298" s="6"/>
      <c r="O298" s="6"/>
      <c r="P298" s="6"/>
      <c r="Q298" s="6"/>
      <c r="R298" s="6"/>
      <c r="S298" s="6"/>
      <c r="T298" s="6"/>
    </row>
    <row r="299" spans="1:20" s="12" customFormat="1" x14ac:dyDescent="0.25">
      <c r="A299" s="6"/>
      <c r="B299" s="6"/>
      <c r="C299" s="6"/>
      <c r="D299" s="6"/>
      <c r="E299" s="6"/>
      <c r="F299" s="6"/>
      <c r="G299" s="6"/>
      <c r="H299" s="6"/>
      <c r="I299" s="6"/>
      <c r="J299" s="6"/>
      <c r="K299" s="6"/>
      <c r="L299" s="6"/>
      <c r="M299" s="6"/>
      <c r="N299" s="6"/>
      <c r="O299" s="6"/>
      <c r="P299" s="6"/>
      <c r="Q299" s="6"/>
      <c r="R299" s="6"/>
      <c r="S299" s="6"/>
      <c r="T299" s="6"/>
    </row>
    <row r="300" spans="1:20" s="12" customFormat="1" x14ac:dyDescent="0.25">
      <c r="A300" s="6"/>
      <c r="B300" s="6"/>
      <c r="C300" s="6"/>
      <c r="D300" s="6"/>
      <c r="E300" s="6"/>
      <c r="F300" s="6"/>
      <c r="G300" s="6"/>
      <c r="H300" s="6"/>
      <c r="I300" s="6"/>
      <c r="J300" s="6"/>
      <c r="K300" s="6"/>
      <c r="L300" s="6"/>
      <c r="M300" s="6"/>
      <c r="N300" s="6"/>
      <c r="O300" s="6"/>
      <c r="P300" s="6"/>
      <c r="Q300" s="6"/>
      <c r="R300" s="6"/>
      <c r="S300" s="6"/>
      <c r="T300" s="6"/>
    </row>
    <row r="301" spans="1:20" s="12" customFormat="1" x14ac:dyDescent="0.25">
      <c r="A301" s="6"/>
      <c r="B301" s="6"/>
      <c r="C301" s="6"/>
      <c r="D301" s="6"/>
      <c r="E301" s="6"/>
      <c r="F301" s="6"/>
      <c r="G301" s="6"/>
      <c r="H301" s="6"/>
      <c r="I301" s="6"/>
      <c r="J301" s="6"/>
      <c r="K301" s="6"/>
      <c r="L301" s="6"/>
      <c r="M301" s="6"/>
      <c r="N301" s="6"/>
      <c r="O301" s="6"/>
      <c r="P301" s="6"/>
      <c r="Q301" s="6"/>
      <c r="R301" s="6"/>
      <c r="S301" s="6"/>
      <c r="T301" s="6"/>
    </row>
    <row r="302" spans="1:20" s="12" customFormat="1" x14ac:dyDescent="0.25">
      <c r="A302" s="6"/>
      <c r="B302" s="6"/>
      <c r="C302" s="6"/>
      <c r="D302" s="6"/>
      <c r="E302" s="6"/>
      <c r="F302" s="6"/>
      <c r="G302" s="6"/>
      <c r="H302" s="6"/>
      <c r="I302" s="6"/>
      <c r="J302" s="6"/>
      <c r="K302" s="6"/>
      <c r="L302" s="6"/>
      <c r="M302" s="6"/>
      <c r="N302" s="6"/>
      <c r="O302" s="6"/>
      <c r="P302" s="6"/>
      <c r="Q302" s="6"/>
      <c r="R302" s="6"/>
      <c r="S302" s="6"/>
      <c r="T302" s="6"/>
    </row>
    <row r="303" spans="1:20" s="12" customFormat="1" x14ac:dyDescent="0.25">
      <c r="A303" s="6"/>
      <c r="B303" s="6"/>
      <c r="C303" s="6"/>
      <c r="D303" s="6"/>
      <c r="E303" s="6"/>
      <c r="F303" s="6"/>
      <c r="G303" s="6"/>
      <c r="H303" s="6"/>
      <c r="I303" s="6"/>
      <c r="J303" s="6"/>
      <c r="K303" s="6"/>
      <c r="L303" s="6"/>
      <c r="M303" s="6"/>
      <c r="N303" s="6"/>
      <c r="O303" s="6"/>
      <c r="P303" s="6"/>
      <c r="Q303" s="6"/>
      <c r="R303" s="6"/>
      <c r="S303" s="6"/>
      <c r="T303" s="6"/>
    </row>
    <row r="304" spans="1:20" s="12" customFormat="1" x14ac:dyDescent="0.25">
      <c r="A304" s="6"/>
      <c r="B304" s="6"/>
      <c r="C304" s="6"/>
      <c r="D304" s="6"/>
      <c r="E304" s="6"/>
      <c r="F304" s="6"/>
      <c r="G304" s="6"/>
      <c r="H304" s="6"/>
      <c r="I304" s="6"/>
      <c r="J304" s="6"/>
      <c r="K304" s="6"/>
      <c r="L304" s="6"/>
      <c r="M304" s="6"/>
      <c r="N304" s="6"/>
      <c r="O304" s="6"/>
      <c r="P304" s="6"/>
      <c r="Q304" s="6"/>
      <c r="R304" s="6"/>
      <c r="S304" s="6"/>
      <c r="T304" s="6"/>
    </row>
    <row r="305" spans="1:20" s="12" customFormat="1" x14ac:dyDescent="0.25">
      <c r="A305" s="6"/>
      <c r="B305" s="6"/>
      <c r="C305" s="6"/>
      <c r="D305" s="6"/>
      <c r="E305" s="6"/>
      <c r="F305" s="6"/>
      <c r="G305" s="6"/>
      <c r="H305" s="6"/>
      <c r="I305" s="6"/>
      <c r="J305" s="6"/>
      <c r="K305" s="6"/>
      <c r="L305" s="6"/>
      <c r="M305" s="6"/>
      <c r="N305" s="6"/>
      <c r="O305" s="6"/>
      <c r="P305" s="6"/>
      <c r="Q305" s="6"/>
      <c r="R305" s="6"/>
      <c r="S305" s="6"/>
      <c r="T305" s="6"/>
    </row>
    <row r="306" spans="1:20" s="12" customFormat="1" x14ac:dyDescent="0.25">
      <c r="A306" s="6"/>
      <c r="B306" s="6"/>
      <c r="C306" s="6"/>
      <c r="D306" s="6"/>
      <c r="E306" s="6"/>
      <c r="F306" s="6"/>
      <c r="G306" s="6"/>
      <c r="H306" s="6"/>
      <c r="I306" s="6"/>
      <c r="J306" s="6"/>
      <c r="K306" s="6"/>
      <c r="L306" s="6"/>
      <c r="M306" s="6"/>
      <c r="N306" s="6"/>
      <c r="O306" s="6"/>
      <c r="P306" s="6"/>
      <c r="Q306" s="6"/>
      <c r="R306" s="6"/>
      <c r="S306" s="6"/>
      <c r="T306" s="6"/>
    </row>
    <row r="307" spans="1:20" s="12" customFormat="1" x14ac:dyDescent="0.25">
      <c r="A307" s="6"/>
      <c r="B307" s="6"/>
      <c r="C307" s="6"/>
      <c r="D307" s="6"/>
      <c r="E307" s="6"/>
      <c r="F307" s="6"/>
      <c r="G307" s="6"/>
      <c r="H307" s="6"/>
      <c r="I307" s="6"/>
      <c r="J307" s="6"/>
      <c r="K307" s="6"/>
      <c r="L307" s="6"/>
      <c r="M307" s="6"/>
      <c r="N307" s="6"/>
      <c r="O307" s="6"/>
      <c r="P307" s="6"/>
      <c r="Q307" s="6"/>
      <c r="R307" s="6"/>
      <c r="S307" s="6"/>
      <c r="T307" s="6"/>
    </row>
    <row r="308" spans="1:20" s="12" customFormat="1" x14ac:dyDescent="0.25">
      <c r="A308" s="6"/>
      <c r="B308" s="6"/>
      <c r="C308" s="6"/>
      <c r="D308" s="6"/>
      <c r="E308" s="6"/>
      <c r="F308" s="6"/>
      <c r="G308" s="6"/>
      <c r="H308" s="6"/>
      <c r="I308" s="6"/>
      <c r="J308" s="6"/>
      <c r="K308" s="6"/>
      <c r="L308" s="6"/>
      <c r="M308" s="6"/>
      <c r="N308" s="6"/>
      <c r="O308" s="6"/>
      <c r="P308" s="6"/>
      <c r="Q308" s="6"/>
      <c r="R308" s="6"/>
      <c r="S308" s="6"/>
      <c r="T308" s="6"/>
    </row>
    <row r="309" spans="1:20" s="12" customFormat="1" x14ac:dyDescent="0.25">
      <c r="A309" s="6"/>
      <c r="B309" s="6"/>
      <c r="C309" s="6"/>
      <c r="D309" s="6"/>
      <c r="E309" s="6"/>
      <c r="F309" s="6"/>
      <c r="G309" s="6"/>
      <c r="H309" s="6"/>
      <c r="I309" s="6"/>
      <c r="J309" s="6"/>
      <c r="K309" s="6"/>
      <c r="L309" s="6"/>
      <c r="M309" s="6"/>
      <c r="N309" s="6"/>
      <c r="O309" s="6"/>
      <c r="P309" s="6"/>
      <c r="Q309" s="6"/>
      <c r="R309" s="6"/>
      <c r="S309" s="6"/>
      <c r="T309" s="6"/>
    </row>
    <row r="310" spans="1:20" s="12" customFormat="1" x14ac:dyDescent="0.25">
      <c r="A310" s="6"/>
      <c r="B310" s="6"/>
      <c r="C310" s="6"/>
      <c r="D310" s="6"/>
      <c r="E310" s="6"/>
      <c r="F310" s="6"/>
      <c r="G310" s="6"/>
      <c r="H310" s="6"/>
      <c r="I310" s="6"/>
      <c r="J310" s="6"/>
      <c r="K310" s="6"/>
      <c r="L310" s="6"/>
      <c r="M310" s="6"/>
      <c r="N310" s="6"/>
      <c r="O310" s="6"/>
      <c r="P310" s="6"/>
      <c r="Q310" s="6"/>
      <c r="R310" s="6"/>
      <c r="S310" s="6"/>
      <c r="T310" s="6"/>
    </row>
    <row r="311" spans="1:20" s="12" customFormat="1" x14ac:dyDescent="0.25">
      <c r="A311" s="6"/>
      <c r="B311" s="6"/>
      <c r="C311" s="6"/>
      <c r="D311" s="6"/>
      <c r="E311" s="6"/>
      <c r="F311" s="6"/>
      <c r="G311" s="6"/>
      <c r="H311" s="6"/>
      <c r="I311" s="6"/>
      <c r="J311" s="6"/>
      <c r="K311" s="6"/>
      <c r="L311" s="6"/>
      <c r="M311" s="6"/>
      <c r="N311" s="6"/>
      <c r="O311" s="6"/>
      <c r="P311" s="6"/>
      <c r="Q311" s="6"/>
      <c r="R311" s="6"/>
      <c r="S311" s="6"/>
      <c r="T311" s="6"/>
    </row>
    <row r="312" spans="1:20" s="12" customFormat="1" x14ac:dyDescent="0.25">
      <c r="A312" s="6"/>
      <c r="B312" s="6"/>
      <c r="C312" s="6"/>
      <c r="D312" s="6"/>
      <c r="E312" s="6"/>
      <c r="F312" s="6"/>
      <c r="G312" s="6"/>
      <c r="H312" s="6"/>
      <c r="I312" s="6"/>
      <c r="J312" s="6"/>
      <c r="K312" s="6"/>
      <c r="L312" s="6"/>
      <c r="M312" s="6"/>
      <c r="N312" s="6"/>
      <c r="O312" s="6"/>
      <c r="P312" s="6"/>
      <c r="Q312" s="6"/>
      <c r="R312" s="6"/>
      <c r="S312" s="6"/>
      <c r="T312" s="6"/>
    </row>
    <row r="313" spans="1:20" s="12" customFormat="1" x14ac:dyDescent="0.25">
      <c r="A313" s="6"/>
      <c r="B313" s="6"/>
      <c r="C313" s="6"/>
      <c r="D313" s="6"/>
      <c r="E313" s="6"/>
      <c r="F313" s="6"/>
      <c r="G313" s="6"/>
      <c r="H313" s="6"/>
      <c r="I313" s="6"/>
      <c r="J313" s="6"/>
      <c r="K313" s="6"/>
      <c r="L313" s="6"/>
      <c r="M313" s="6"/>
      <c r="N313" s="6"/>
      <c r="O313" s="6"/>
      <c r="P313" s="6"/>
      <c r="Q313" s="6"/>
      <c r="R313" s="6"/>
      <c r="S313" s="6"/>
      <c r="T313" s="6"/>
    </row>
    <row r="314" spans="1:20" s="12" customFormat="1" x14ac:dyDescent="0.25">
      <c r="A314" s="6"/>
      <c r="B314" s="6"/>
      <c r="C314" s="6"/>
      <c r="D314" s="6"/>
      <c r="E314" s="6"/>
      <c r="F314" s="6"/>
      <c r="G314" s="6"/>
      <c r="H314" s="6"/>
      <c r="I314" s="6"/>
      <c r="J314" s="6"/>
      <c r="K314" s="6"/>
      <c r="L314" s="6"/>
      <c r="M314" s="6"/>
      <c r="N314" s="6"/>
      <c r="O314" s="6"/>
      <c r="P314" s="6"/>
      <c r="Q314" s="6"/>
      <c r="R314" s="6"/>
      <c r="S314" s="6"/>
      <c r="T314" s="6"/>
    </row>
    <row r="315" spans="1:20" s="12" customFormat="1" x14ac:dyDescent="0.25">
      <c r="A315" s="6"/>
      <c r="B315" s="6"/>
      <c r="C315" s="6"/>
      <c r="D315" s="6"/>
      <c r="E315" s="6"/>
      <c r="F315" s="6"/>
      <c r="G315" s="6"/>
      <c r="H315" s="6"/>
      <c r="I315" s="6"/>
      <c r="J315" s="6"/>
      <c r="K315" s="6"/>
      <c r="L315" s="6"/>
      <c r="M315" s="6"/>
      <c r="N315" s="6"/>
      <c r="O315" s="6"/>
      <c r="P315" s="6"/>
      <c r="Q315" s="6"/>
      <c r="R315" s="6"/>
      <c r="S315" s="6"/>
      <c r="T315" s="6"/>
    </row>
    <row r="316" spans="1:20" s="12" customFormat="1" x14ac:dyDescent="0.25">
      <c r="A316" s="6"/>
      <c r="B316" s="6"/>
      <c r="C316" s="6"/>
      <c r="D316" s="6"/>
      <c r="E316" s="6"/>
      <c r="F316" s="6"/>
      <c r="G316" s="6"/>
      <c r="H316" s="6"/>
      <c r="I316" s="6"/>
      <c r="J316" s="6"/>
      <c r="K316" s="6"/>
      <c r="L316" s="6"/>
      <c r="M316" s="6"/>
      <c r="N316" s="6"/>
      <c r="O316" s="6"/>
      <c r="P316" s="6"/>
      <c r="Q316" s="6"/>
      <c r="R316" s="6"/>
      <c r="S316" s="6"/>
      <c r="T316" s="6"/>
    </row>
    <row r="317" spans="1:20" s="12" customFormat="1" x14ac:dyDescent="0.25">
      <c r="A317" s="6"/>
      <c r="B317" s="6"/>
      <c r="C317" s="6"/>
      <c r="D317" s="6"/>
      <c r="E317" s="6"/>
      <c r="F317" s="6"/>
      <c r="G317" s="6"/>
      <c r="H317" s="6"/>
      <c r="I317" s="6"/>
      <c r="J317" s="6"/>
      <c r="K317" s="6"/>
      <c r="L317" s="6"/>
      <c r="M317" s="6"/>
      <c r="N317" s="6"/>
      <c r="O317" s="6"/>
      <c r="P317" s="6"/>
      <c r="Q317" s="6"/>
      <c r="R317" s="6"/>
      <c r="S317" s="6"/>
      <c r="T317" s="6"/>
    </row>
    <row r="318" spans="1:20" s="12" customFormat="1" x14ac:dyDescent="0.25">
      <c r="A318" s="6"/>
      <c r="B318" s="6"/>
      <c r="C318" s="6"/>
      <c r="D318" s="6"/>
      <c r="E318" s="6"/>
      <c r="F318" s="6"/>
      <c r="G318" s="6"/>
      <c r="H318" s="6"/>
      <c r="I318" s="6"/>
      <c r="J318" s="6"/>
      <c r="K318" s="6"/>
      <c r="L318" s="6"/>
      <c r="M318" s="6"/>
      <c r="N318" s="6"/>
      <c r="O318" s="6"/>
      <c r="P318" s="6"/>
      <c r="Q318" s="6"/>
      <c r="R318" s="6"/>
      <c r="S318" s="6"/>
      <c r="T318" s="6"/>
    </row>
    <row r="319" spans="1:20" s="12" customFormat="1" x14ac:dyDescent="0.25">
      <c r="A319" s="6"/>
      <c r="B319" s="6"/>
      <c r="C319" s="6"/>
      <c r="D319" s="6"/>
      <c r="E319" s="6"/>
      <c r="F319" s="6"/>
      <c r="G319" s="6"/>
      <c r="H319" s="6"/>
      <c r="I319" s="6"/>
      <c r="J319" s="6"/>
      <c r="K319" s="6"/>
      <c r="L319" s="6"/>
      <c r="M319" s="6"/>
      <c r="N319" s="6"/>
      <c r="O319" s="6"/>
      <c r="P319" s="6"/>
      <c r="Q319" s="6"/>
      <c r="R319" s="6"/>
      <c r="S319" s="6"/>
      <c r="T319" s="6"/>
    </row>
    <row r="320" spans="1:20" s="12" customFormat="1" x14ac:dyDescent="0.25">
      <c r="A320" s="6"/>
      <c r="B320" s="6"/>
      <c r="C320" s="6"/>
      <c r="D320" s="6"/>
      <c r="E320" s="6"/>
      <c r="F320" s="6"/>
      <c r="G320" s="6"/>
      <c r="H320" s="6"/>
      <c r="I320" s="6"/>
      <c r="J320" s="6"/>
      <c r="K320" s="6"/>
      <c r="L320" s="6"/>
      <c r="M320" s="6"/>
      <c r="N320" s="6"/>
      <c r="O320" s="6"/>
      <c r="P320" s="6"/>
      <c r="Q320" s="6"/>
      <c r="R320" s="6"/>
      <c r="S320" s="6"/>
      <c r="T320" s="6"/>
    </row>
    <row r="321" spans="1:20" s="12" customFormat="1" x14ac:dyDescent="0.25">
      <c r="A321" s="6"/>
      <c r="B321" s="6"/>
      <c r="C321" s="6"/>
      <c r="D321" s="6"/>
      <c r="E321" s="6"/>
      <c r="F321" s="6"/>
      <c r="G321" s="6"/>
      <c r="H321" s="6"/>
      <c r="I321" s="6"/>
      <c r="J321" s="6"/>
      <c r="K321" s="6"/>
      <c r="L321" s="6"/>
      <c r="M321" s="6"/>
      <c r="N321" s="6"/>
      <c r="O321" s="6"/>
      <c r="P321" s="6"/>
      <c r="Q321" s="6"/>
      <c r="R321" s="6"/>
      <c r="S321" s="6"/>
      <c r="T321" s="6"/>
    </row>
    <row r="322" spans="1:20" s="12" customFormat="1" x14ac:dyDescent="0.25">
      <c r="A322" s="6"/>
      <c r="B322" s="6"/>
      <c r="C322" s="6"/>
      <c r="D322" s="6"/>
      <c r="E322" s="6"/>
      <c r="F322" s="6"/>
      <c r="G322" s="6"/>
      <c r="H322" s="6"/>
      <c r="I322" s="6"/>
      <c r="J322" s="6"/>
      <c r="K322" s="6"/>
      <c r="L322" s="6"/>
      <c r="M322" s="6"/>
      <c r="N322" s="6"/>
      <c r="O322" s="6"/>
      <c r="P322" s="6"/>
      <c r="Q322" s="6"/>
      <c r="R322" s="6"/>
      <c r="S322" s="6"/>
      <c r="T322" s="6"/>
    </row>
    <row r="323" spans="1:20" s="12" customFormat="1" x14ac:dyDescent="0.25">
      <c r="A323" s="6"/>
      <c r="B323" s="6"/>
      <c r="C323" s="6"/>
      <c r="D323" s="6"/>
      <c r="E323" s="6"/>
      <c r="F323" s="6"/>
      <c r="G323" s="6"/>
      <c r="H323" s="6"/>
      <c r="I323" s="6"/>
      <c r="J323" s="6"/>
      <c r="K323" s="6"/>
      <c r="L323" s="6"/>
      <c r="M323" s="6"/>
      <c r="N323" s="6"/>
      <c r="O323" s="6"/>
      <c r="P323" s="6"/>
      <c r="Q323" s="6"/>
      <c r="R323" s="6"/>
      <c r="S323" s="6"/>
      <c r="T323" s="6"/>
    </row>
    <row r="324" spans="1:20" s="12" customFormat="1" x14ac:dyDescent="0.25">
      <c r="A324" s="6"/>
      <c r="B324" s="6"/>
      <c r="C324" s="6"/>
      <c r="D324" s="6"/>
      <c r="E324" s="6"/>
      <c r="F324" s="6"/>
      <c r="G324" s="6"/>
      <c r="H324" s="6"/>
      <c r="I324" s="6"/>
      <c r="J324" s="6"/>
      <c r="K324" s="6"/>
      <c r="L324" s="6"/>
      <c r="M324" s="6"/>
      <c r="N324" s="6"/>
      <c r="O324" s="6"/>
      <c r="P324" s="6"/>
      <c r="Q324" s="6"/>
      <c r="R324" s="6"/>
      <c r="S324" s="6"/>
      <c r="T324" s="6"/>
    </row>
    <row r="325" spans="1:20" s="12" customFormat="1" x14ac:dyDescent="0.25">
      <c r="A325" s="6"/>
      <c r="B325" s="6"/>
      <c r="C325" s="6"/>
      <c r="D325" s="6"/>
      <c r="E325" s="6"/>
      <c r="F325" s="6"/>
      <c r="G325" s="6"/>
      <c r="H325" s="6"/>
      <c r="I325" s="6"/>
      <c r="J325" s="6"/>
      <c r="K325" s="6"/>
      <c r="L325" s="6"/>
      <c r="M325" s="6"/>
      <c r="N325" s="6"/>
      <c r="O325" s="6"/>
      <c r="P325" s="6"/>
      <c r="Q325" s="6"/>
      <c r="R325" s="6"/>
      <c r="S325" s="6"/>
      <c r="T325" s="6"/>
    </row>
    <row r="326" spans="1:20" s="12" customFormat="1" x14ac:dyDescent="0.25">
      <c r="A326" s="6"/>
      <c r="B326" s="6"/>
      <c r="C326" s="6"/>
      <c r="D326" s="6"/>
      <c r="E326" s="6"/>
      <c r="F326" s="6"/>
      <c r="G326" s="6"/>
      <c r="H326" s="6"/>
      <c r="I326" s="6"/>
      <c r="J326" s="6"/>
      <c r="K326" s="6"/>
      <c r="L326" s="6"/>
      <c r="M326" s="6"/>
      <c r="N326" s="6"/>
      <c r="O326" s="6"/>
      <c r="P326" s="6"/>
      <c r="Q326" s="6"/>
      <c r="R326" s="6"/>
      <c r="S326" s="6"/>
      <c r="T326" s="6"/>
    </row>
    <row r="327" spans="1:20" s="12" customFormat="1" x14ac:dyDescent="0.25">
      <c r="A327" s="6"/>
      <c r="B327" s="6"/>
      <c r="C327" s="6"/>
      <c r="D327" s="6"/>
      <c r="E327" s="6"/>
      <c r="F327" s="6"/>
      <c r="G327" s="6"/>
      <c r="H327" s="6"/>
      <c r="I327" s="6"/>
      <c r="J327" s="6"/>
      <c r="K327" s="6"/>
      <c r="L327" s="6"/>
      <c r="M327" s="6"/>
      <c r="N327" s="6"/>
      <c r="O327" s="6"/>
      <c r="P327" s="6"/>
      <c r="Q327" s="6"/>
      <c r="R327" s="6"/>
      <c r="S327" s="6"/>
      <c r="T327" s="6"/>
    </row>
    <row r="328" spans="1:20" s="12" customFormat="1" x14ac:dyDescent="0.25">
      <c r="A328" s="6"/>
      <c r="B328" s="6"/>
      <c r="C328" s="6"/>
      <c r="D328" s="6"/>
      <c r="E328" s="6"/>
      <c r="F328" s="6"/>
      <c r="G328" s="6"/>
      <c r="H328" s="6"/>
      <c r="I328" s="6"/>
      <c r="J328" s="6"/>
      <c r="K328" s="6"/>
      <c r="L328" s="6"/>
      <c r="M328" s="6"/>
      <c r="N328" s="6"/>
      <c r="O328" s="6"/>
      <c r="P328" s="6"/>
      <c r="Q328" s="6"/>
      <c r="R328" s="6"/>
      <c r="S328" s="6"/>
      <c r="T328" s="6"/>
    </row>
    <row r="329" spans="1:20" s="12" customFormat="1" x14ac:dyDescent="0.25">
      <c r="A329" s="6"/>
      <c r="B329" s="6"/>
      <c r="C329" s="6"/>
      <c r="D329" s="6"/>
      <c r="E329" s="6"/>
      <c r="F329" s="6"/>
      <c r="G329" s="6"/>
      <c r="H329" s="6"/>
      <c r="I329" s="6"/>
      <c r="J329" s="6"/>
      <c r="K329" s="6"/>
      <c r="L329" s="6"/>
      <c r="M329" s="6"/>
      <c r="N329" s="6"/>
      <c r="O329" s="6"/>
      <c r="P329" s="6"/>
      <c r="Q329" s="6"/>
      <c r="R329" s="6"/>
      <c r="S329" s="6"/>
      <c r="T329" s="6"/>
    </row>
    <row r="330" spans="1:20" s="12" customFormat="1" x14ac:dyDescent="0.25">
      <c r="A330" s="6"/>
      <c r="B330" s="6"/>
      <c r="C330" s="6"/>
      <c r="D330" s="6"/>
      <c r="E330" s="6"/>
      <c r="F330" s="6"/>
      <c r="G330" s="6"/>
      <c r="H330" s="6"/>
      <c r="I330" s="6"/>
      <c r="J330" s="6"/>
      <c r="K330" s="6"/>
      <c r="L330" s="6"/>
      <c r="M330" s="6"/>
      <c r="N330" s="6"/>
      <c r="O330" s="6"/>
      <c r="P330" s="6"/>
      <c r="Q330" s="6"/>
      <c r="R330" s="6"/>
      <c r="S330" s="6"/>
      <c r="T330" s="6"/>
    </row>
    <row r="331" spans="1:20" s="12" customFormat="1" x14ac:dyDescent="0.25">
      <c r="A331" s="6"/>
      <c r="B331" s="6"/>
      <c r="C331" s="6"/>
      <c r="D331" s="6"/>
      <c r="E331" s="6"/>
      <c r="F331" s="6"/>
      <c r="G331" s="6"/>
      <c r="H331" s="6"/>
      <c r="I331" s="6"/>
      <c r="J331" s="6"/>
      <c r="K331" s="6"/>
      <c r="L331" s="6"/>
      <c r="M331" s="6"/>
      <c r="N331" s="6"/>
      <c r="O331" s="6"/>
      <c r="P331" s="6"/>
      <c r="Q331" s="6"/>
      <c r="R331" s="6"/>
      <c r="S331" s="6"/>
      <c r="T331" s="6"/>
    </row>
    <row r="332" spans="1:20" s="12" customFormat="1" x14ac:dyDescent="0.25">
      <c r="A332" s="6"/>
      <c r="B332" s="6"/>
      <c r="C332" s="6"/>
      <c r="D332" s="6"/>
      <c r="E332" s="6"/>
      <c r="F332" s="6"/>
      <c r="G332" s="6"/>
      <c r="H332" s="6"/>
      <c r="I332" s="6"/>
      <c r="J332" s="6"/>
      <c r="K332" s="6"/>
      <c r="L332" s="6"/>
      <c r="M332" s="6"/>
      <c r="N332" s="6"/>
      <c r="O332" s="6"/>
      <c r="P332" s="6"/>
      <c r="Q332" s="6"/>
      <c r="R332" s="6"/>
      <c r="S332" s="6"/>
      <c r="T332" s="6"/>
    </row>
    <row r="333" spans="1:20" s="12" customFormat="1" x14ac:dyDescent="0.25">
      <c r="A333" s="6"/>
      <c r="B333" s="6"/>
      <c r="C333" s="6"/>
      <c r="D333" s="6"/>
      <c r="E333" s="6"/>
      <c r="F333" s="6"/>
      <c r="G333" s="6"/>
      <c r="H333" s="6"/>
      <c r="I333" s="6"/>
      <c r="J333" s="6"/>
      <c r="K333" s="6"/>
      <c r="L333" s="6"/>
      <c r="M333" s="6"/>
      <c r="N333" s="6"/>
      <c r="O333" s="6"/>
      <c r="P333" s="6"/>
      <c r="Q333" s="6"/>
      <c r="R333" s="6"/>
      <c r="S333" s="6"/>
      <c r="T333" s="6"/>
    </row>
    <row r="334" spans="1:20" s="12" customFormat="1" x14ac:dyDescent="0.25">
      <c r="A334" s="6"/>
      <c r="B334" s="6"/>
      <c r="C334" s="6"/>
      <c r="D334" s="6"/>
      <c r="E334" s="6"/>
      <c r="F334" s="6"/>
      <c r="G334" s="6"/>
      <c r="H334" s="6"/>
      <c r="I334" s="6"/>
      <c r="J334" s="6"/>
      <c r="K334" s="6"/>
      <c r="L334" s="6"/>
      <c r="M334" s="6"/>
      <c r="N334" s="6"/>
      <c r="O334" s="6"/>
      <c r="P334" s="6"/>
      <c r="Q334" s="6"/>
      <c r="R334" s="6"/>
      <c r="S334" s="6"/>
      <c r="T334" s="6"/>
    </row>
    <row r="335" spans="1:20" s="12" customFormat="1" x14ac:dyDescent="0.25">
      <c r="A335" s="6"/>
      <c r="B335" s="6"/>
      <c r="C335" s="6"/>
      <c r="D335" s="6"/>
      <c r="E335" s="6"/>
      <c r="F335" s="6"/>
      <c r="G335" s="6"/>
      <c r="H335" s="6"/>
      <c r="I335" s="6"/>
      <c r="J335" s="6"/>
      <c r="K335" s="6"/>
      <c r="L335" s="6"/>
      <c r="M335" s="6"/>
      <c r="N335" s="6"/>
      <c r="O335" s="6"/>
      <c r="P335" s="6"/>
      <c r="Q335" s="6"/>
      <c r="R335" s="6"/>
      <c r="S335" s="6"/>
      <c r="T335" s="6"/>
    </row>
    <row r="336" spans="1:20" s="12" customFormat="1" x14ac:dyDescent="0.25">
      <c r="A336" s="6"/>
      <c r="B336" s="6"/>
      <c r="C336" s="6"/>
      <c r="D336" s="6"/>
      <c r="E336" s="6"/>
      <c r="F336" s="6"/>
      <c r="G336" s="6"/>
      <c r="H336" s="6"/>
      <c r="I336" s="6"/>
      <c r="J336" s="6"/>
      <c r="K336" s="6"/>
      <c r="L336" s="6"/>
      <c r="M336" s="6"/>
      <c r="N336" s="6"/>
      <c r="O336" s="6"/>
      <c r="P336" s="6"/>
      <c r="Q336" s="6"/>
      <c r="R336" s="6"/>
      <c r="S336" s="6"/>
      <c r="T336" s="6"/>
    </row>
    <row r="337" spans="1:20" s="12" customFormat="1" x14ac:dyDescent="0.25">
      <c r="A337" s="6"/>
      <c r="B337" s="6"/>
      <c r="C337" s="6"/>
      <c r="D337" s="6"/>
      <c r="E337" s="6"/>
      <c r="F337" s="6"/>
      <c r="G337" s="6"/>
      <c r="H337" s="6"/>
      <c r="I337" s="6"/>
      <c r="J337" s="6"/>
      <c r="K337" s="6"/>
      <c r="L337" s="6"/>
      <c r="M337" s="6"/>
      <c r="N337" s="6"/>
      <c r="O337" s="6"/>
      <c r="P337" s="6"/>
      <c r="Q337" s="6"/>
      <c r="R337" s="6"/>
      <c r="S337" s="6"/>
      <c r="T337" s="6"/>
    </row>
    <row r="338" spans="1:20" s="12" customFormat="1" x14ac:dyDescent="0.25">
      <c r="A338" s="6"/>
      <c r="B338" s="6"/>
      <c r="C338" s="6"/>
      <c r="D338" s="6"/>
      <c r="E338" s="6"/>
      <c r="F338" s="6"/>
      <c r="G338" s="6"/>
      <c r="H338" s="6"/>
      <c r="I338" s="6"/>
      <c r="J338" s="6"/>
      <c r="K338" s="6"/>
      <c r="L338" s="6"/>
      <c r="M338" s="6"/>
      <c r="N338" s="6"/>
      <c r="O338" s="6"/>
      <c r="P338" s="6"/>
      <c r="Q338" s="6"/>
      <c r="R338" s="6"/>
      <c r="S338" s="6"/>
      <c r="T338" s="6"/>
    </row>
    <row r="339" spans="1:20" s="12" customFormat="1" x14ac:dyDescent="0.25">
      <c r="A339" s="6"/>
      <c r="B339" s="6"/>
      <c r="C339" s="6"/>
      <c r="D339" s="6"/>
      <c r="E339" s="6"/>
      <c r="F339" s="6"/>
      <c r="G339" s="6"/>
      <c r="H339" s="6"/>
      <c r="I339" s="6"/>
      <c r="J339" s="6"/>
      <c r="K339" s="6"/>
      <c r="L339" s="6"/>
      <c r="M339" s="6"/>
      <c r="N339" s="6"/>
      <c r="O339" s="6"/>
      <c r="P339" s="6"/>
      <c r="Q339" s="6"/>
      <c r="R339" s="6"/>
      <c r="S339" s="6"/>
      <c r="T339" s="6"/>
    </row>
    <row r="340" spans="1:20" s="12" customFormat="1" x14ac:dyDescent="0.25">
      <c r="A340" s="6"/>
      <c r="B340" s="6"/>
      <c r="C340" s="6"/>
      <c r="D340" s="6"/>
      <c r="E340" s="6"/>
      <c r="F340" s="6"/>
      <c r="G340" s="6"/>
      <c r="H340" s="6"/>
      <c r="I340" s="6"/>
      <c r="J340" s="6"/>
      <c r="K340" s="6"/>
      <c r="L340" s="6"/>
      <c r="M340" s="6"/>
      <c r="N340" s="6"/>
      <c r="O340" s="6"/>
      <c r="P340" s="6"/>
      <c r="Q340" s="6"/>
      <c r="R340" s="6"/>
      <c r="S340" s="6"/>
      <c r="T340" s="6"/>
    </row>
    <row r="341" spans="1:20" s="12" customFormat="1" x14ac:dyDescent="0.25">
      <c r="A341" s="6"/>
      <c r="B341" s="6"/>
      <c r="C341" s="6"/>
      <c r="D341" s="6"/>
      <c r="E341" s="6"/>
      <c r="F341" s="6"/>
      <c r="G341" s="6"/>
      <c r="H341" s="6"/>
      <c r="I341" s="6"/>
      <c r="J341" s="6"/>
      <c r="K341" s="6"/>
      <c r="L341" s="6"/>
      <c r="M341" s="6"/>
      <c r="N341" s="6"/>
      <c r="O341" s="6"/>
      <c r="P341" s="6"/>
      <c r="Q341" s="6"/>
      <c r="R341" s="6"/>
      <c r="S341" s="6"/>
      <c r="T341" s="6"/>
    </row>
    <row r="342" spans="1:20" s="12" customFormat="1" x14ac:dyDescent="0.25">
      <c r="A342" s="6"/>
      <c r="B342" s="6"/>
      <c r="C342" s="6"/>
      <c r="D342" s="6"/>
      <c r="E342" s="6"/>
      <c r="F342" s="6"/>
      <c r="G342" s="6"/>
      <c r="H342" s="6"/>
      <c r="I342" s="6"/>
      <c r="J342" s="6"/>
      <c r="K342" s="6"/>
      <c r="L342" s="6"/>
      <c r="M342" s="6"/>
      <c r="N342" s="6"/>
      <c r="O342" s="6"/>
      <c r="P342" s="6"/>
      <c r="Q342" s="6"/>
      <c r="R342" s="6"/>
      <c r="S342" s="6"/>
      <c r="T342" s="6"/>
    </row>
    <row r="343" spans="1:20" s="12" customFormat="1" x14ac:dyDescent="0.25">
      <c r="A343" s="6"/>
      <c r="B343" s="6"/>
      <c r="C343" s="6"/>
      <c r="D343" s="6"/>
      <c r="E343" s="6"/>
      <c r="F343" s="6"/>
      <c r="G343" s="6"/>
      <c r="H343" s="6"/>
      <c r="I343" s="6"/>
      <c r="J343" s="6"/>
      <c r="K343" s="6"/>
      <c r="L343" s="6"/>
      <c r="M343" s="6"/>
      <c r="N343" s="6"/>
      <c r="O343" s="6"/>
      <c r="P343" s="6"/>
      <c r="Q343" s="6"/>
      <c r="R343" s="6"/>
      <c r="S343" s="6"/>
      <c r="T343" s="6"/>
    </row>
    <row r="344" spans="1:20" s="12" customFormat="1" x14ac:dyDescent="0.25">
      <c r="A344" s="6"/>
      <c r="B344" s="6"/>
      <c r="C344" s="6"/>
      <c r="D344" s="6"/>
      <c r="E344" s="6"/>
      <c r="F344" s="6"/>
      <c r="G344" s="6"/>
      <c r="H344" s="6"/>
      <c r="I344" s="6"/>
      <c r="J344" s="6"/>
      <c r="K344" s="6"/>
      <c r="L344" s="6"/>
      <c r="M344" s="6"/>
      <c r="N344" s="6"/>
      <c r="O344" s="6"/>
      <c r="P344" s="6"/>
      <c r="Q344" s="6"/>
      <c r="R344" s="6"/>
      <c r="S344" s="6"/>
      <c r="T344" s="6"/>
    </row>
    <row r="345" spans="1:20" s="12" customFormat="1" x14ac:dyDescent="0.25">
      <c r="A345" s="6"/>
      <c r="B345" s="6"/>
      <c r="C345" s="6"/>
      <c r="D345" s="6"/>
      <c r="E345" s="6"/>
      <c r="F345" s="6"/>
      <c r="G345" s="6"/>
      <c r="H345" s="6"/>
      <c r="I345" s="6"/>
      <c r="J345" s="6"/>
      <c r="K345" s="6"/>
      <c r="L345" s="6"/>
      <c r="M345" s="6"/>
      <c r="N345" s="6"/>
      <c r="O345" s="6"/>
      <c r="P345" s="6"/>
      <c r="Q345" s="6"/>
      <c r="R345" s="6"/>
      <c r="S345" s="6"/>
      <c r="T345" s="6"/>
    </row>
    <row r="346" spans="1:20" s="12" customFormat="1" x14ac:dyDescent="0.25">
      <c r="A346" s="6"/>
      <c r="B346" s="6"/>
      <c r="C346" s="6"/>
      <c r="D346" s="6"/>
      <c r="E346" s="6"/>
      <c r="F346" s="6"/>
      <c r="G346" s="6"/>
      <c r="H346" s="6"/>
      <c r="I346" s="6"/>
      <c r="J346" s="6"/>
      <c r="K346" s="6"/>
      <c r="L346" s="6"/>
      <c r="M346" s="6"/>
      <c r="N346" s="6"/>
      <c r="O346" s="6"/>
      <c r="P346" s="6"/>
      <c r="Q346" s="6"/>
      <c r="R346" s="6"/>
      <c r="S346" s="6"/>
      <c r="T346" s="6"/>
    </row>
    <row r="347" spans="1:20" s="12" customFormat="1" x14ac:dyDescent="0.25">
      <c r="A347" s="6"/>
      <c r="B347" s="6"/>
      <c r="C347" s="6"/>
      <c r="D347" s="6"/>
      <c r="E347" s="6"/>
      <c r="F347" s="6"/>
      <c r="G347" s="6"/>
      <c r="H347" s="6"/>
      <c r="I347" s="6"/>
      <c r="J347" s="6"/>
      <c r="K347" s="6"/>
      <c r="L347" s="6"/>
      <c r="M347" s="6"/>
      <c r="N347" s="6"/>
      <c r="O347" s="6"/>
      <c r="P347" s="6"/>
      <c r="Q347" s="6"/>
      <c r="R347" s="6"/>
      <c r="S347" s="6"/>
      <c r="T347" s="6"/>
    </row>
    <row r="348" spans="1:20" s="12" customFormat="1" x14ac:dyDescent="0.25">
      <c r="A348" s="6"/>
      <c r="B348" s="6"/>
      <c r="C348" s="6"/>
      <c r="D348" s="6"/>
      <c r="E348" s="6"/>
      <c r="F348" s="6"/>
      <c r="G348" s="6"/>
      <c r="H348" s="6"/>
      <c r="I348" s="6"/>
      <c r="J348" s="6"/>
      <c r="K348" s="6"/>
      <c r="L348" s="6"/>
      <c r="M348" s="6"/>
      <c r="N348" s="6"/>
      <c r="O348" s="6"/>
      <c r="P348" s="6"/>
      <c r="Q348" s="6"/>
      <c r="R348" s="6"/>
      <c r="S348" s="6"/>
      <c r="T348" s="6"/>
    </row>
    <row r="349" spans="1:20" s="12" customFormat="1" x14ac:dyDescent="0.25">
      <c r="A349" s="6"/>
      <c r="B349" s="6"/>
      <c r="C349" s="6"/>
      <c r="D349" s="6"/>
      <c r="E349" s="6"/>
      <c r="F349" s="6"/>
      <c r="G349" s="6"/>
      <c r="H349" s="6"/>
      <c r="I349" s="6"/>
      <c r="J349" s="6"/>
      <c r="K349" s="6"/>
      <c r="L349" s="6"/>
      <c r="M349" s="6"/>
      <c r="N349" s="6"/>
      <c r="O349" s="6"/>
      <c r="P349" s="6"/>
      <c r="Q349" s="6"/>
      <c r="R349" s="6"/>
      <c r="S349" s="6"/>
      <c r="T349" s="6"/>
    </row>
    <row r="350" spans="1:20" s="12" customFormat="1" x14ac:dyDescent="0.25">
      <c r="A350" s="6"/>
      <c r="B350" s="6"/>
      <c r="C350" s="6"/>
      <c r="D350" s="6"/>
      <c r="E350" s="6"/>
      <c r="F350" s="6"/>
      <c r="G350" s="6"/>
      <c r="H350" s="6"/>
      <c r="I350" s="6"/>
      <c r="J350" s="6"/>
      <c r="K350" s="6"/>
      <c r="L350" s="6"/>
      <c r="M350" s="6"/>
      <c r="N350" s="6"/>
      <c r="O350" s="6"/>
      <c r="P350" s="6"/>
      <c r="Q350" s="6"/>
      <c r="R350" s="6"/>
      <c r="S350" s="6"/>
      <c r="T350" s="6"/>
    </row>
    <row r="351" spans="1:20" s="12" customFormat="1" x14ac:dyDescent="0.25">
      <c r="A351" s="6"/>
      <c r="B351" s="6"/>
      <c r="C351" s="6"/>
      <c r="D351" s="6"/>
      <c r="E351" s="6"/>
      <c r="F351" s="6"/>
      <c r="G351" s="6"/>
      <c r="H351" s="6"/>
      <c r="I351" s="6"/>
      <c r="J351" s="6"/>
      <c r="K351" s="6"/>
      <c r="L351" s="6"/>
      <c r="M351" s="6"/>
      <c r="N351" s="6"/>
      <c r="O351" s="6"/>
      <c r="P351" s="6"/>
      <c r="Q351" s="6"/>
      <c r="R351" s="6"/>
      <c r="S351" s="6"/>
      <c r="T351" s="6"/>
    </row>
    <row r="352" spans="1:20" s="12" customFormat="1" x14ac:dyDescent="0.25">
      <c r="A352" s="6"/>
      <c r="B352" s="6"/>
      <c r="C352" s="6"/>
      <c r="D352" s="6"/>
      <c r="E352" s="6"/>
      <c r="F352" s="6"/>
      <c r="G352" s="6"/>
      <c r="H352" s="6"/>
      <c r="I352" s="6"/>
      <c r="J352" s="6"/>
      <c r="K352" s="6"/>
      <c r="L352" s="6"/>
      <c r="M352" s="6"/>
      <c r="N352" s="6"/>
      <c r="O352" s="6"/>
      <c r="P352" s="6"/>
      <c r="Q352" s="6"/>
      <c r="R352" s="6"/>
      <c r="S352" s="6"/>
      <c r="T352" s="6"/>
    </row>
    <row r="353" spans="1:20" s="12" customFormat="1" x14ac:dyDescent="0.25">
      <c r="A353" s="6"/>
      <c r="B353" s="6"/>
      <c r="C353" s="6"/>
      <c r="D353" s="6"/>
      <c r="E353" s="6"/>
      <c r="F353" s="6"/>
      <c r="G353" s="6"/>
      <c r="H353" s="6"/>
      <c r="I353" s="6"/>
      <c r="J353" s="6"/>
      <c r="K353" s="6"/>
      <c r="L353" s="6"/>
      <c r="M353" s="6"/>
      <c r="N353" s="6"/>
      <c r="O353" s="6"/>
      <c r="P353" s="6"/>
      <c r="Q353" s="6"/>
      <c r="R353" s="6"/>
      <c r="S353" s="6"/>
      <c r="T353" s="6"/>
    </row>
    <row r="354" spans="1:20" s="12" customFormat="1" x14ac:dyDescent="0.25">
      <c r="A354" s="6"/>
      <c r="B354" s="6"/>
      <c r="C354" s="6"/>
      <c r="D354" s="6"/>
      <c r="E354" s="6"/>
      <c r="F354" s="6"/>
      <c r="G354" s="6"/>
      <c r="H354" s="6"/>
      <c r="I354" s="6"/>
      <c r="J354" s="6"/>
      <c r="K354" s="6"/>
      <c r="L354" s="6"/>
      <c r="M354" s="6"/>
      <c r="N354" s="6"/>
      <c r="O354" s="6"/>
      <c r="P354" s="6"/>
      <c r="Q354" s="6"/>
      <c r="R354" s="6"/>
      <c r="S354" s="6"/>
      <c r="T354" s="6"/>
    </row>
    <row r="355" spans="1:20" s="12" customFormat="1" x14ac:dyDescent="0.25">
      <c r="A355" s="6"/>
      <c r="B355" s="6"/>
      <c r="C355" s="6"/>
      <c r="D355" s="6"/>
      <c r="E355" s="6"/>
      <c r="F355" s="6"/>
      <c r="G355" s="6"/>
      <c r="H355" s="6"/>
      <c r="I355" s="6"/>
      <c r="J355" s="6"/>
      <c r="K355" s="6"/>
      <c r="L355" s="6"/>
      <c r="M355" s="6"/>
      <c r="N355" s="6"/>
      <c r="O355" s="6"/>
      <c r="P355" s="6"/>
      <c r="Q355" s="6"/>
      <c r="R355" s="6"/>
      <c r="S355" s="6"/>
      <c r="T355" s="6"/>
    </row>
    <row r="356" spans="1:20" s="12" customFormat="1" x14ac:dyDescent="0.25">
      <c r="A356" s="6"/>
      <c r="B356" s="6"/>
      <c r="C356" s="6"/>
      <c r="D356" s="6"/>
      <c r="E356" s="6"/>
      <c r="F356" s="6"/>
      <c r="G356" s="6"/>
      <c r="H356" s="6"/>
      <c r="I356" s="6"/>
      <c r="J356" s="6"/>
      <c r="K356" s="6"/>
      <c r="L356" s="6"/>
      <c r="M356" s="6"/>
      <c r="N356" s="6"/>
      <c r="O356" s="6"/>
      <c r="P356" s="6"/>
      <c r="Q356" s="6"/>
      <c r="R356" s="6"/>
      <c r="S356" s="6"/>
      <c r="T356" s="6"/>
    </row>
    <row r="357" spans="1:20" s="12" customFormat="1" x14ac:dyDescent="0.25">
      <c r="A357" s="6"/>
      <c r="B357" s="6"/>
      <c r="C357" s="6"/>
      <c r="D357" s="6"/>
      <c r="E357" s="6"/>
      <c r="F357" s="6"/>
      <c r="G357" s="6"/>
      <c r="H357" s="6"/>
      <c r="I357" s="6"/>
      <c r="J357" s="6"/>
      <c r="K357" s="6"/>
      <c r="L357" s="6"/>
      <c r="M357" s="6"/>
      <c r="N357" s="6"/>
      <c r="O357" s="6"/>
      <c r="P357" s="6"/>
      <c r="Q357" s="6"/>
      <c r="R357" s="6"/>
      <c r="S357" s="6"/>
      <c r="T357" s="6"/>
    </row>
    <row r="358" spans="1:20" s="12" customFormat="1" x14ac:dyDescent="0.25">
      <c r="A358" s="6"/>
      <c r="B358" s="6"/>
      <c r="C358" s="6"/>
      <c r="D358" s="6"/>
      <c r="E358" s="6"/>
      <c r="F358" s="6"/>
      <c r="G358" s="6"/>
      <c r="H358" s="6"/>
      <c r="I358" s="6"/>
      <c r="J358" s="6"/>
      <c r="K358" s="6"/>
      <c r="L358" s="6"/>
      <c r="M358" s="6"/>
      <c r="N358" s="6"/>
      <c r="O358" s="6"/>
      <c r="P358" s="6"/>
      <c r="Q358" s="6"/>
      <c r="R358" s="6"/>
      <c r="S358" s="6"/>
      <c r="T358" s="6"/>
    </row>
    <row r="359" spans="1:20" s="12" customFormat="1" x14ac:dyDescent="0.25">
      <c r="A359" s="6"/>
      <c r="B359" s="6"/>
      <c r="C359" s="6"/>
      <c r="D359" s="6"/>
      <c r="E359" s="6"/>
      <c r="F359" s="6"/>
      <c r="G359" s="6"/>
      <c r="H359" s="6"/>
      <c r="I359" s="6"/>
      <c r="J359" s="6"/>
      <c r="K359" s="6"/>
      <c r="L359" s="6"/>
      <c r="M359" s="6"/>
      <c r="N359" s="6"/>
      <c r="O359" s="6"/>
      <c r="P359" s="6"/>
      <c r="Q359" s="6"/>
      <c r="R359" s="6"/>
      <c r="S359" s="6"/>
      <c r="T359" s="6"/>
    </row>
    <row r="360" spans="1:20" s="12" customFormat="1" x14ac:dyDescent="0.25">
      <c r="A360" s="6"/>
      <c r="B360" s="6"/>
      <c r="C360" s="6"/>
      <c r="D360" s="6"/>
      <c r="E360" s="6"/>
      <c r="F360" s="6"/>
      <c r="G360" s="6"/>
      <c r="H360" s="6"/>
      <c r="I360" s="6"/>
      <c r="J360" s="6"/>
      <c r="K360" s="6"/>
      <c r="L360" s="6"/>
      <c r="M360" s="6"/>
      <c r="N360" s="6"/>
      <c r="O360" s="6"/>
      <c r="P360" s="6"/>
      <c r="Q360" s="6"/>
      <c r="R360" s="6"/>
      <c r="S360" s="6"/>
      <c r="T360" s="6"/>
    </row>
    <row r="361" spans="1:20" s="12" customFormat="1" x14ac:dyDescent="0.25">
      <c r="A361" s="6"/>
      <c r="B361" s="6"/>
      <c r="C361" s="6"/>
      <c r="D361" s="6"/>
      <c r="E361" s="6"/>
      <c r="F361" s="6"/>
      <c r="G361" s="6"/>
      <c r="H361" s="6"/>
      <c r="I361" s="6"/>
      <c r="J361" s="6"/>
      <c r="K361" s="6"/>
      <c r="L361" s="6"/>
      <c r="M361" s="6"/>
      <c r="N361" s="6"/>
      <c r="O361" s="6"/>
      <c r="P361" s="6"/>
      <c r="Q361" s="6"/>
      <c r="R361" s="6"/>
      <c r="S361" s="6"/>
      <c r="T361" s="6"/>
    </row>
    <row r="362" spans="1:20" s="12" customFormat="1" x14ac:dyDescent="0.25">
      <c r="A362" s="6"/>
      <c r="B362" s="6"/>
      <c r="C362" s="6"/>
      <c r="D362" s="6"/>
      <c r="E362" s="6"/>
      <c r="F362" s="6"/>
      <c r="G362" s="6"/>
      <c r="H362" s="6"/>
      <c r="I362" s="6"/>
      <c r="J362" s="6"/>
      <c r="K362" s="6"/>
      <c r="L362" s="6"/>
      <c r="M362" s="6"/>
      <c r="N362" s="6"/>
      <c r="O362" s="6"/>
      <c r="P362" s="6"/>
      <c r="Q362" s="6"/>
      <c r="R362" s="6"/>
      <c r="S362" s="6"/>
      <c r="T362" s="6"/>
    </row>
    <row r="363" spans="1:20" s="12" customFormat="1" x14ac:dyDescent="0.25">
      <c r="A363" s="6"/>
      <c r="B363" s="6"/>
      <c r="C363" s="6"/>
      <c r="D363" s="6"/>
      <c r="E363" s="6"/>
      <c r="F363" s="6"/>
      <c r="G363" s="6"/>
      <c r="H363" s="6"/>
      <c r="I363" s="6"/>
      <c r="J363" s="6"/>
      <c r="K363" s="6"/>
      <c r="L363" s="6"/>
      <c r="M363" s="6"/>
      <c r="N363" s="6"/>
      <c r="O363" s="6"/>
      <c r="P363" s="6"/>
      <c r="Q363" s="6"/>
      <c r="R363" s="6"/>
      <c r="S363" s="6"/>
      <c r="T363" s="6"/>
    </row>
    <row r="364" spans="1:20" s="12" customFormat="1" x14ac:dyDescent="0.25">
      <c r="A364" s="6"/>
      <c r="B364" s="6"/>
      <c r="C364" s="6"/>
      <c r="D364" s="6"/>
      <c r="E364" s="6"/>
      <c r="F364" s="6"/>
      <c r="G364" s="6"/>
      <c r="H364" s="6"/>
      <c r="I364" s="6"/>
      <c r="J364" s="6"/>
      <c r="K364" s="6"/>
      <c r="L364" s="6"/>
      <c r="M364" s="6"/>
      <c r="N364" s="6"/>
      <c r="O364" s="6"/>
      <c r="P364" s="6"/>
      <c r="Q364" s="6"/>
      <c r="R364" s="6"/>
      <c r="S364" s="6"/>
      <c r="T364" s="6"/>
    </row>
    <row r="365" spans="1:20" s="12" customFormat="1" x14ac:dyDescent="0.25">
      <c r="A365" s="6"/>
      <c r="B365" s="6"/>
      <c r="C365" s="6"/>
      <c r="D365" s="6"/>
      <c r="E365" s="6"/>
      <c r="F365" s="6"/>
      <c r="G365" s="6"/>
      <c r="H365" s="6"/>
      <c r="I365" s="6"/>
      <c r="J365" s="6"/>
      <c r="K365" s="6"/>
      <c r="L365" s="6"/>
      <c r="M365" s="6"/>
      <c r="N365" s="6"/>
      <c r="O365" s="6"/>
      <c r="P365" s="6"/>
      <c r="Q365" s="6"/>
      <c r="R365" s="6"/>
      <c r="S365" s="6"/>
      <c r="T365" s="6"/>
    </row>
    <row r="366" spans="1:20" s="12" customFormat="1" x14ac:dyDescent="0.25">
      <c r="A366" s="6"/>
      <c r="B366" s="6"/>
      <c r="C366" s="6"/>
      <c r="D366" s="6"/>
      <c r="E366" s="6"/>
      <c r="F366" s="6"/>
      <c r="G366" s="6"/>
      <c r="H366" s="6"/>
      <c r="I366" s="6"/>
      <c r="J366" s="6"/>
      <c r="K366" s="6"/>
      <c r="L366" s="6"/>
      <c r="M366" s="6"/>
      <c r="N366" s="6"/>
      <c r="O366" s="6"/>
      <c r="P366" s="6"/>
      <c r="Q366" s="6"/>
      <c r="R366" s="6"/>
      <c r="S366" s="6"/>
      <c r="T366" s="6"/>
    </row>
    <row r="367" spans="1:20" s="12" customFormat="1" x14ac:dyDescent="0.25">
      <c r="A367" s="6"/>
      <c r="B367" s="6"/>
      <c r="C367" s="6"/>
      <c r="D367" s="6"/>
      <c r="E367" s="6"/>
      <c r="F367" s="6"/>
      <c r="G367" s="6"/>
      <c r="H367" s="6"/>
      <c r="I367" s="6"/>
      <c r="J367" s="6"/>
      <c r="K367" s="6"/>
      <c r="L367" s="6"/>
      <c r="M367" s="6"/>
      <c r="N367" s="6"/>
      <c r="O367" s="6"/>
      <c r="P367" s="6"/>
      <c r="Q367" s="6"/>
      <c r="R367" s="6"/>
      <c r="S367" s="6"/>
      <c r="T367" s="6"/>
    </row>
    <row r="368" spans="1:20" s="12" customFormat="1" x14ac:dyDescent="0.25">
      <c r="A368" s="6"/>
      <c r="B368" s="6"/>
      <c r="C368" s="6"/>
      <c r="D368" s="6"/>
      <c r="E368" s="6"/>
      <c r="F368" s="6"/>
      <c r="G368" s="6"/>
      <c r="H368" s="6"/>
      <c r="I368" s="6"/>
      <c r="J368" s="6"/>
      <c r="K368" s="6"/>
      <c r="L368" s="6"/>
      <c r="M368" s="6"/>
      <c r="N368" s="6"/>
      <c r="O368" s="6"/>
      <c r="P368" s="6"/>
      <c r="Q368" s="6"/>
      <c r="R368" s="6"/>
      <c r="S368" s="6"/>
      <c r="T368" s="6"/>
    </row>
    <row r="369" spans="1:20" s="12" customFormat="1" x14ac:dyDescent="0.25">
      <c r="A369" s="6"/>
      <c r="B369" s="6"/>
      <c r="C369" s="6"/>
      <c r="D369" s="6"/>
      <c r="E369" s="6"/>
      <c r="F369" s="6"/>
      <c r="G369" s="6"/>
      <c r="H369" s="6"/>
      <c r="I369" s="6"/>
      <c r="J369" s="6"/>
      <c r="K369" s="6"/>
      <c r="L369" s="6"/>
      <c r="M369" s="6"/>
      <c r="N369" s="6"/>
      <c r="O369" s="6"/>
      <c r="P369" s="6"/>
      <c r="Q369" s="6"/>
      <c r="R369" s="6"/>
      <c r="S369" s="6"/>
      <c r="T369" s="6"/>
    </row>
    <row r="370" spans="1:20" s="12" customFormat="1" x14ac:dyDescent="0.25">
      <c r="A370" s="6"/>
      <c r="B370" s="6"/>
      <c r="C370" s="6"/>
      <c r="D370" s="6"/>
      <c r="E370" s="6"/>
      <c r="F370" s="6"/>
      <c r="G370" s="6"/>
      <c r="H370" s="6"/>
      <c r="I370" s="6"/>
      <c r="J370" s="6"/>
      <c r="K370" s="6"/>
      <c r="L370" s="6"/>
      <c r="M370" s="6"/>
      <c r="N370" s="6"/>
      <c r="O370" s="6"/>
      <c r="P370" s="6"/>
      <c r="Q370" s="6"/>
      <c r="R370" s="6"/>
      <c r="S370" s="6"/>
      <c r="T370" s="6"/>
    </row>
    <row r="371" spans="1:20" s="12" customFormat="1" x14ac:dyDescent="0.25">
      <c r="A371" s="6"/>
      <c r="B371" s="6"/>
      <c r="C371" s="6"/>
      <c r="D371" s="6"/>
      <c r="E371" s="6"/>
      <c r="F371" s="6"/>
      <c r="G371" s="6"/>
      <c r="H371" s="6"/>
      <c r="I371" s="6"/>
      <c r="J371" s="6"/>
      <c r="K371" s="6"/>
      <c r="L371" s="6"/>
      <c r="M371" s="6"/>
      <c r="N371" s="6"/>
      <c r="O371" s="6"/>
      <c r="P371" s="6"/>
      <c r="Q371" s="6"/>
      <c r="R371" s="6"/>
      <c r="S371" s="6"/>
      <c r="T371" s="6"/>
    </row>
    <row r="372" spans="1:20" s="12" customFormat="1" x14ac:dyDescent="0.25">
      <c r="A372" s="6"/>
      <c r="B372" s="6"/>
      <c r="C372" s="6"/>
      <c r="D372" s="6"/>
      <c r="E372" s="6"/>
      <c r="F372" s="6"/>
      <c r="G372" s="6"/>
      <c r="H372" s="6"/>
      <c r="I372" s="6"/>
      <c r="J372" s="6"/>
      <c r="K372" s="6"/>
      <c r="L372" s="6"/>
      <c r="M372" s="6"/>
      <c r="N372" s="6"/>
      <c r="O372" s="6"/>
      <c r="P372" s="6"/>
      <c r="Q372" s="6"/>
      <c r="R372" s="6"/>
      <c r="S372" s="6"/>
      <c r="T372" s="6"/>
    </row>
    <row r="373" spans="1:20" s="12" customFormat="1" x14ac:dyDescent="0.25">
      <c r="A373" s="6"/>
      <c r="B373" s="6"/>
      <c r="C373" s="6"/>
      <c r="D373" s="6"/>
      <c r="E373" s="6"/>
      <c r="F373" s="6"/>
      <c r="G373" s="6"/>
      <c r="H373" s="6"/>
      <c r="I373" s="6"/>
      <c r="J373" s="6"/>
      <c r="K373" s="6"/>
      <c r="L373" s="6"/>
      <c r="M373" s="6"/>
      <c r="N373" s="6"/>
      <c r="O373" s="6"/>
      <c r="P373" s="6"/>
      <c r="Q373" s="6"/>
      <c r="R373" s="6"/>
      <c r="S373" s="6"/>
      <c r="T373" s="6"/>
    </row>
    <row r="374" spans="1:20" s="12" customFormat="1" x14ac:dyDescent="0.25">
      <c r="A374" s="6"/>
      <c r="B374" s="6"/>
      <c r="C374" s="6"/>
      <c r="D374" s="6"/>
      <c r="E374" s="6"/>
      <c r="F374" s="6"/>
      <c r="G374" s="6"/>
      <c r="H374" s="6"/>
      <c r="I374" s="6"/>
      <c r="J374" s="6"/>
      <c r="K374" s="6"/>
      <c r="L374" s="6"/>
      <c r="M374" s="6"/>
      <c r="N374" s="6"/>
      <c r="O374" s="6"/>
      <c r="P374" s="6"/>
      <c r="Q374" s="6"/>
      <c r="R374" s="6"/>
      <c r="S374" s="6"/>
      <c r="T374" s="6"/>
    </row>
    <row r="375" spans="1:20" s="12" customFormat="1" x14ac:dyDescent="0.25">
      <c r="A375" s="6"/>
      <c r="B375" s="6"/>
      <c r="C375" s="6"/>
      <c r="D375" s="6"/>
      <c r="E375" s="6"/>
      <c r="F375" s="6"/>
      <c r="G375" s="6"/>
      <c r="H375" s="6"/>
      <c r="I375" s="6"/>
      <c r="J375" s="6"/>
      <c r="K375" s="6"/>
      <c r="L375" s="6"/>
      <c r="M375" s="6"/>
      <c r="N375" s="6"/>
      <c r="O375" s="6"/>
      <c r="P375" s="6"/>
      <c r="Q375" s="6"/>
      <c r="R375" s="6"/>
      <c r="S375" s="6"/>
      <c r="T375" s="6"/>
    </row>
    <row r="376" spans="1:20" s="12" customFormat="1" x14ac:dyDescent="0.25">
      <c r="A376" s="6"/>
      <c r="B376" s="6"/>
      <c r="C376" s="6"/>
      <c r="D376" s="6"/>
      <c r="E376" s="6"/>
      <c r="F376" s="6"/>
      <c r="G376" s="6"/>
      <c r="H376" s="6"/>
      <c r="I376" s="6"/>
      <c r="J376" s="6"/>
      <c r="K376" s="6"/>
      <c r="L376" s="6"/>
      <c r="M376" s="6"/>
      <c r="N376" s="6"/>
      <c r="O376" s="6"/>
      <c r="P376" s="6"/>
      <c r="Q376" s="6"/>
      <c r="R376" s="6"/>
      <c r="S376" s="6"/>
      <c r="T376" s="6"/>
    </row>
    <row r="377" spans="1:20" s="12" customFormat="1" x14ac:dyDescent="0.25">
      <c r="A377" s="6"/>
      <c r="B377" s="6"/>
      <c r="C377" s="6"/>
      <c r="D377" s="6"/>
      <c r="E377" s="6"/>
      <c r="F377" s="6"/>
      <c r="G377" s="6"/>
      <c r="H377" s="6"/>
      <c r="I377" s="6"/>
      <c r="J377" s="6"/>
      <c r="K377" s="6"/>
      <c r="L377" s="6"/>
      <c r="M377" s="6"/>
      <c r="N377" s="6"/>
      <c r="O377" s="6"/>
      <c r="P377" s="6"/>
      <c r="Q377" s="6"/>
      <c r="R377" s="6"/>
      <c r="S377" s="6"/>
      <c r="T377" s="6"/>
    </row>
    <row r="378" spans="1:20" s="12" customFormat="1" x14ac:dyDescent="0.25">
      <c r="A378" s="6"/>
      <c r="B378" s="6"/>
      <c r="C378" s="6"/>
      <c r="D378" s="6"/>
      <c r="E378" s="6"/>
      <c r="F378" s="6"/>
      <c r="G378" s="6"/>
      <c r="H378" s="6"/>
      <c r="I378" s="6"/>
      <c r="J378" s="6"/>
      <c r="K378" s="6"/>
      <c r="L378" s="6"/>
      <c r="M378" s="6"/>
      <c r="N378" s="6"/>
      <c r="O378" s="6"/>
      <c r="P378" s="6"/>
      <c r="Q378" s="6"/>
      <c r="R378" s="6"/>
      <c r="S378" s="6"/>
      <c r="T378" s="6"/>
    </row>
    <row r="379" spans="1:20" s="12" customFormat="1" x14ac:dyDescent="0.25">
      <c r="A379" s="6"/>
      <c r="B379" s="6"/>
      <c r="C379" s="6"/>
      <c r="D379" s="6"/>
      <c r="E379" s="6"/>
      <c r="F379" s="6"/>
      <c r="G379" s="6"/>
      <c r="H379" s="6"/>
      <c r="I379" s="6"/>
      <c r="J379" s="6"/>
      <c r="K379" s="6"/>
      <c r="L379" s="6"/>
      <c r="M379" s="6"/>
      <c r="N379" s="6"/>
      <c r="O379" s="6"/>
      <c r="P379" s="6"/>
      <c r="Q379" s="6"/>
      <c r="R379" s="6"/>
      <c r="S379" s="6"/>
      <c r="T379" s="6"/>
    </row>
    <row r="380" spans="1:20" s="12" customFormat="1" x14ac:dyDescent="0.25">
      <c r="A380" s="6"/>
      <c r="B380" s="6"/>
      <c r="C380" s="6"/>
      <c r="D380" s="6"/>
      <c r="E380" s="6"/>
      <c r="F380" s="6"/>
      <c r="G380" s="6"/>
      <c r="H380" s="6"/>
      <c r="I380" s="6"/>
      <c r="J380" s="6"/>
      <c r="K380" s="6"/>
      <c r="L380" s="6"/>
      <c r="M380" s="6"/>
      <c r="N380" s="6"/>
      <c r="O380" s="6"/>
      <c r="P380" s="6"/>
      <c r="Q380" s="6"/>
      <c r="R380" s="6"/>
      <c r="S380" s="6"/>
      <c r="T380" s="6"/>
    </row>
    <row r="381" spans="1:20" s="12" customFormat="1" x14ac:dyDescent="0.25">
      <c r="A381" s="6"/>
      <c r="B381" s="6"/>
      <c r="C381" s="6"/>
      <c r="D381" s="6"/>
      <c r="E381" s="6"/>
      <c r="F381" s="6"/>
      <c r="G381" s="6"/>
      <c r="H381" s="6"/>
      <c r="I381" s="6"/>
      <c r="J381" s="6"/>
      <c r="K381" s="6"/>
      <c r="L381" s="6"/>
      <c r="M381" s="6"/>
      <c r="N381" s="6"/>
      <c r="O381" s="6"/>
      <c r="P381" s="6"/>
      <c r="Q381" s="6"/>
      <c r="R381" s="6"/>
      <c r="S381" s="6"/>
      <c r="T381" s="6"/>
    </row>
    <row r="382" spans="1:20" s="12" customFormat="1" x14ac:dyDescent="0.25">
      <c r="A382" s="6"/>
      <c r="B382" s="6"/>
      <c r="C382" s="6"/>
      <c r="D382" s="6"/>
      <c r="E382" s="6"/>
      <c r="F382" s="6"/>
      <c r="G382" s="6"/>
      <c r="H382" s="6"/>
      <c r="I382" s="6"/>
      <c r="J382" s="6"/>
      <c r="K382" s="6"/>
      <c r="L382" s="6"/>
      <c r="M382" s="6"/>
      <c r="N382" s="6"/>
      <c r="O382" s="6"/>
      <c r="P382" s="6"/>
      <c r="Q382" s="6"/>
      <c r="R382" s="6"/>
      <c r="S382" s="6"/>
      <c r="T382" s="6"/>
    </row>
    <row r="383" spans="1:20" s="12" customFormat="1" x14ac:dyDescent="0.25">
      <c r="A383" s="6"/>
      <c r="B383" s="6"/>
      <c r="C383" s="6"/>
      <c r="D383" s="6"/>
      <c r="E383" s="6"/>
      <c r="F383" s="6"/>
      <c r="G383" s="6"/>
      <c r="H383" s="6"/>
      <c r="I383" s="6"/>
      <c r="J383" s="6"/>
      <c r="K383" s="6"/>
      <c r="L383" s="6"/>
      <c r="M383" s="6"/>
      <c r="N383" s="6"/>
      <c r="O383" s="6"/>
      <c r="P383" s="6"/>
      <c r="Q383" s="6"/>
      <c r="R383" s="6"/>
      <c r="S383" s="6"/>
      <c r="T383" s="6"/>
    </row>
    <row r="384" spans="1:20" s="12" customFormat="1" x14ac:dyDescent="0.25">
      <c r="A384" s="6"/>
      <c r="B384" s="6"/>
      <c r="C384" s="6"/>
      <c r="D384" s="6"/>
      <c r="E384" s="6"/>
      <c r="F384" s="6"/>
      <c r="G384" s="6"/>
      <c r="H384" s="6"/>
      <c r="I384" s="6"/>
      <c r="J384" s="6"/>
      <c r="K384" s="6"/>
      <c r="L384" s="6"/>
      <c r="M384" s="6"/>
      <c r="N384" s="6"/>
      <c r="O384" s="6"/>
      <c r="P384" s="6"/>
      <c r="Q384" s="6"/>
      <c r="R384" s="6"/>
      <c r="S384" s="6"/>
      <c r="T384" s="6"/>
    </row>
    <row r="385" spans="1:20" s="12" customFormat="1" x14ac:dyDescent="0.25">
      <c r="A385" s="6"/>
      <c r="B385" s="6"/>
      <c r="C385" s="6"/>
      <c r="D385" s="6"/>
      <c r="E385" s="6"/>
      <c r="F385" s="6"/>
      <c r="G385" s="6"/>
      <c r="H385" s="6"/>
      <c r="I385" s="6"/>
      <c r="J385" s="6"/>
      <c r="K385" s="6"/>
      <c r="L385" s="6"/>
      <c r="M385" s="6"/>
      <c r="N385" s="6"/>
      <c r="O385" s="6"/>
      <c r="P385" s="6"/>
      <c r="Q385" s="6"/>
      <c r="R385" s="6"/>
      <c r="S385" s="6"/>
      <c r="T385" s="6"/>
    </row>
    <row r="386" spans="1:20" s="12" customFormat="1" x14ac:dyDescent="0.25">
      <c r="A386" s="6"/>
      <c r="B386" s="6"/>
      <c r="C386" s="6"/>
      <c r="D386" s="6"/>
      <c r="E386" s="6"/>
      <c r="F386" s="6"/>
      <c r="G386" s="6"/>
      <c r="H386" s="6"/>
      <c r="I386" s="6"/>
      <c r="J386" s="6"/>
      <c r="K386" s="6"/>
      <c r="L386" s="6"/>
      <c r="M386" s="6"/>
      <c r="N386" s="6"/>
      <c r="O386" s="6"/>
      <c r="P386" s="6"/>
      <c r="Q386" s="6"/>
      <c r="R386" s="6"/>
      <c r="S386" s="6"/>
      <c r="T386" s="6"/>
    </row>
    <row r="387" spans="1:20" s="12" customFormat="1" x14ac:dyDescent="0.25">
      <c r="A387" s="6"/>
      <c r="B387" s="6"/>
      <c r="C387" s="6"/>
      <c r="D387" s="6"/>
      <c r="E387" s="6"/>
      <c r="F387" s="6"/>
      <c r="G387" s="6"/>
      <c r="H387" s="6"/>
      <c r="I387" s="6"/>
      <c r="J387" s="6"/>
      <c r="K387" s="6"/>
      <c r="L387" s="6"/>
      <c r="M387" s="6"/>
      <c r="N387" s="6"/>
      <c r="O387" s="6"/>
      <c r="P387" s="6"/>
      <c r="Q387" s="6"/>
      <c r="R387" s="6"/>
      <c r="S387" s="6"/>
      <c r="T387" s="6"/>
    </row>
    <row r="388" spans="1:20" s="12" customFormat="1" x14ac:dyDescent="0.25">
      <c r="A388" s="6"/>
      <c r="B388" s="6"/>
      <c r="C388" s="6"/>
      <c r="D388" s="6"/>
      <c r="E388" s="6"/>
      <c r="F388" s="6"/>
      <c r="G388" s="6"/>
      <c r="H388" s="6"/>
      <c r="I388" s="6"/>
      <c r="J388" s="6"/>
      <c r="K388" s="6"/>
      <c r="L388" s="6"/>
      <c r="M388" s="6"/>
      <c r="N388" s="6"/>
      <c r="O388" s="6"/>
      <c r="P388" s="6"/>
      <c r="Q388" s="6"/>
      <c r="R388" s="6"/>
      <c r="S388" s="6"/>
      <c r="T388" s="6"/>
    </row>
    <row r="389" spans="1:20" s="12" customFormat="1" x14ac:dyDescent="0.25">
      <c r="A389" s="6"/>
      <c r="B389" s="6"/>
      <c r="C389" s="6"/>
      <c r="D389" s="6"/>
      <c r="E389" s="6"/>
      <c r="F389" s="6"/>
      <c r="G389" s="6"/>
      <c r="H389" s="6"/>
      <c r="I389" s="6"/>
      <c r="J389" s="6"/>
      <c r="K389" s="6"/>
      <c r="L389" s="6"/>
      <c r="M389" s="6"/>
      <c r="N389" s="6"/>
      <c r="O389" s="6"/>
      <c r="P389" s="6"/>
      <c r="Q389" s="6"/>
      <c r="R389" s="6"/>
      <c r="S389" s="6"/>
      <c r="T389" s="6"/>
    </row>
    <row r="390" spans="1:20" s="12" customFormat="1" x14ac:dyDescent="0.25">
      <c r="A390" s="6"/>
      <c r="B390" s="6"/>
      <c r="C390" s="6"/>
      <c r="D390" s="6"/>
      <c r="E390" s="6"/>
      <c r="F390" s="6"/>
      <c r="G390" s="6"/>
      <c r="H390" s="6"/>
      <c r="I390" s="6"/>
      <c r="J390" s="6"/>
      <c r="K390" s="6"/>
      <c r="L390" s="6"/>
      <c r="M390" s="6"/>
      <c r="N390" s="6"/>
      <c r="O390" s="6"/>
      <c r="P390" s="6"/>
      <c r="Q390" s="6"/>
      <c r="R390" s="6"/>
      <c r="S390" s="6"/>
      <c r="T390" s="6"/>
    </row>
    <row r="391" spans="1:20" s="12" customFormat="1" x14ac:dyDescent="0.25">
      <c r="A391" s="6"/>
      <c r="B391" s="6"/>
      <c r="C391" s="6"/>
      <c r="D391" s="6"/>
      <c r="E391" s="6"/>
      <c r="F391" s="6"/>
      <c r="G391" s="6"/>
      <c r="H391" s="6"/>
      <c r="I391" s="6"/>
      <c r="J391" s="6"/>
      <c r="K391" s="6"/>
      <c r="L391" s="6"/>
      <c r="M391" s="6"/>
      <c r="N391" s="6"/>
      <c r="O391" s="6"/>
      <c r="P391" s="6"/>
      <c r="Q391" s="6"/>
      <c r="R391" s="6"/>
      <c r="S391" s="6"/>
      <c r="T391" s="6"/>
    </row>
    <row r="392" spans="1:20" s="12" customFormat="1" x14ac:dyDescent="0.25">
      <c r="A392" s="6"/>
      <c r="B392" s="6"/>
      <c r="C392" s="6"/>
      <c r="D392" s="6"/>
      <c r="E392" s="6"/>
      <c r="F392" s="6"/>
      <c r="G392" s="6"/>
      <c r="H392" s="6"/>
      <c r="I392" s="6"/>
      <c r="J392" s="6"/>
      <c r="K392" s="6"/>
      <c r="L392" s="6"/>
      <c r="M392" s="6"/>
      <c r="N392" s="6"/>
      <c r="O392" s="6"/>
      <c r="P392" s="6"/>
      <c r="Q392" s="6"/>
      <c r="R392" s="6"/>
      <c r="S392" s="6"/>
      <c r="T392" s="6"/>
    </row>
    <row r="393" spans="1:20" s="12" customFormat="1" x14ac:dyDescent="0.25">
      <c r="A393" s="6"/>
      <c r="B393" s="6"/>
      <c r="C393" s="6"/>
      <c r="D393" s="6"/>
      <c r="E393" s="6"/>
      <c r="F393" s="6"/>
      <c r="G393" s="6"/>
      <c r="H393" s="6"/>
      <c r="I393" s="6"/>
      <c r="J393" s="6"/>
      <c r="K393" s="6"/>
      <c r="L393" s="6"/>
      <c r="M393" s="6"/>
      <c r="N393" s="6"/>
      <c r="O393" s="6"/>
      <c r="P393" s="6"/>
      <c r="Q393" s="6"/>
      <c r="R393" s="6"/>
      <c r="S393" s="6"/>
      <c r="T393" s="6"/>
    </row>
    <row r="394" spans="1:20" s="12" customFormat="1" x14ac:dyDescent="0.25">
      <c r="A394" s="6"/>
      <c r="B394" s="6"/>
      <c r="C394" s="6"/>
      <c r="D394" s="6"/>
      <c r="E394" s="6"/>
      <c r="F394" s="6"/>
      <c r="G394" s="6"/>
      <c r="H394" s="6"/>
      <c r="I394" s="6"/>
      <c r="J394" s="6"/>
      <c r="K394" s="6"/>
      <c r="L394" s="6"/>
      <c r="M394" s="6"/>
      <c r="N394" s="6"/>
      <c r="O394" s="6"/>
      <c r="P394" s="6"/>
      <c r="Q394" s="6"/>
      <c r="R394" s="6"/>
      <c r="S394" s="6"/>
      <c r="T394" s="6"/>
    </row>
    <row r="395" spans="1:20" s="12" customFormat="1" x14ac:dyDescent="0.25">
      <c r="A395" s="6"/>
      <c r="B395" s="6"/>
      <c r="C395" s="6"/>
      <c r="D395" s="6"/>
      <c r="E395" s="6"/>
      <c r="F395" s="6"/>
      <c r="G395" s="6"/>
      <c r="H395" s="6"/>
      <c r="I395" s="6"/>
      <c r="J395" s="6"/>
      <c r="K395" s="6"/>
      <c r="L395" s="6"/>
      <c r="M395" s="6"/>
      <c r="N395" s="6"/>
      <c r="O395" s="6"/>
      <c r="P395" s="6"/>
      <c r="Q395" s="6"/>
      <c r="R395" s="6"/>
      <c r="S395" s="6"/>
      <c r="T395" s="6"/>
    </row>
    <row r="396" spans="1:20" s="12" customFormat="1" x14ac:dyDescent="0.25">
      <c r="A396" s="6"/>
      <c r="B396" s="6"/>
      <c r="C396" s="6"/>
      <c r="D396" s="6"/>
      <c r="E396" s="6"/>
      <c r="F396" s="6"/>
      <c r="G396" s="6"/>
      <c r="H396" s="6"/>
      <c r="I396" s="6"/>
      <c r="J396" s="6"/>
      <c r="K396" s="6"/>
      <c r="L396" s="6"/>
      <c r="M396" s="6"/>
      <c r="N396" s="6"/>
      <c r="O396" s="6"/>
      <c r="P396" s="6"/>
      <c r="Q396" s="6"/>
      <c r="R396" s="6"/>
      <c r="S396" s="6"/>
      <c r="T396" s="6"/>
    </row>
    <row r="397" spans="1:20" s="12" customFormat="1" x14ac:dyDescent="0.25">
      <c r="A397" s="6"/>
      <c r="B397" s="6"/>
      <c r="C397" s="6"/>
      <c r="D397" s="6"/>
      <c r="E397" s="6"/>
      <c r="F397" s="6"/>
      <c r="G397" s="6"/>
      <c r="H397" s="6"/>
      <c r="I397" s="6"/>
      <c r="J397" s="6"/>
      <c r="K397" s="6"/>
      <c r="L397" s="6"/>
      <c r="M397" s="6"/>
      <c r="N397" s="6"/>
      <c r="O397" s="6"/>
      <c r="P397" s="6"/>
      <c r="Q397" s="6"/>
      <c r="R397" s="6"/>
      <c r="S397" s="6"/>
      <c r="T397" s="6"/>
    </row>
    <row r="398" spans="1:20" s="12" customFormat="1" x14ac:dyDescent="0.25">
      <c r="A398" s="6"/>
      <c r="B398" s="6"/>
      <c r="C398" s="6"/>
      <c r="D398" s="6"/>
      <c r="E398" s="6"/>
      <c r="F398" s="6"/>
      <c r="G398" s="6"/>
      <c r="H398" s="6"/>
      <c r="I398" s="6"/>
      <c r="J398" s="6"/>
      <c r="K398" s="6"/>
      <c r="L398" s="6"/>
      <c r="M398" s="6"/>
      <c r="N398" s="6"/>
      <c r="O398" s="6"/>
      <c r="P398" s="6"/>
      <c r="Q398" s="6"/>
      <c r="R398" s="6"/>
      <c r="S398" s="6"/>
      <c r="T398" s="6"/>
    </row>
    <row r="399" spans="1:20" s="12" customFormat="1" x14ac:dyDescent="0.25">
      <c r="A399" s="6"/>
      <c r="B399" s="6"/>
      <c r="C399" s="6"/>
      <c r="D399" s="6"/>
      <c r="E399" s="6"/>
      <c r="F399" s="6"/>
      <c r="G399" s="6"/>
      <c r="H399" s="6"/>
      <c r="I399" s="6"/>
      <c r="J399" s="6"/>
      <c r="K399" s="6"/>
      <c r="L399" s="6"/>
      <c r="M399" s="6"/>
      <c r="N399" s="6"/>
      <c r="O399" s="6"/>
      <c r="P399" s="6"/>
      <c r="Q399" s="6"/>
      <c r="R399" s="6"/>
      <c r="S399" s="6"/>
      <c r="T399" s="6"/>
    </row>
    <row r="400" spans="1:20" s="12" customFormat="1" x14ac:dyDescent="0.25">
      <c r="A400" s="6"/>
      <c r="B400" s="6"/>
      <c r="C400" s="6"/>
      <c r="D400" s="6"/>
      <c r="E400" s="6"/>
      <c r="F400" s="6"/>
      <c r="G400" s="6"/>
      <c r="H400" s="6"/>
      <c r="I400" s="6"/>
      <c r="J400" s="6"/>
      <c r="K400" s="6"/>
      <c r="L400" s="6"/>
      <c r="M400" s="6"/>
      <c r="N400" s="6"/>
      <c r="O400" s="6"/>
      <c r="P400" s="6"/>
      <c r="Q400" s="6"/>
      <c r="R400" s="6"/>
      <c r="S400" s="6"/>
      <c r="T400" s="6"/>
    </row>
    <row r="401" spans="1:20" s="12" customFormat="1" x14ac:dyDescent="0.25">
      <c r="A401" s="6"/>
      <c r="B401" s="6"/>
      <c r="C401" s="6"/>
      <c r="D401" s="6"/>
      <c r="E401" s="6"/>
      <c r="F401" s="6"/>
      <c r="G401" s="6"/>
      <c r="H401" s="6"/>
      <c r="I401" s="6"/>
      <c r="J401" s="6"/>
      <c r="K401" s="6"/>
      <c r="L401" s="6"/>
      <c r="M401" s="6"/>
      <c r="N401" s="6"/>
      <c r="O401" s="6"/>
      <c r="P401" s="6"/>
      <c r="Q401" s="6"/>
      <c r="R401" s="6"/>
      <c r="S401" s="6"/>
      <c r="T401" s="6"/>
    </row>
    <row r="402" spans="1:20" s="12" customFormat="1" x14ac:dyDescent="0.25">
      <c r="A402" s="6"/>
      <c r="B402" s="6"/>
      <c r="C402" s="6"/>
      <c r="D402" s="6"/>
      <c r="E402" s="6"/>
      <c r="F402" s="6"/>
      <c r="G402" s="6"/>
      <c r="H402" s="6"/>
      <c r="I402" s="6"/>
      <c r="J402" s="6"/>
      <c r="K402" s="6"/>
      <c r="L402" s="6"/>
      <c r="M402" s="6"/>
      <c r="N402" s="6"/>
      <c r="O402" s="6"/>
      <c r="P402" s="6"/>
      <c r="Q402" s="6"/>
      <c r="R402" s="6"/>
      <c r="S402" s="6"/>
      <c r="T402" s="6"/>
    </row>
    <row r="403" spans="1:20" s="12" customFormat="1" x14ac:dyDescent="0.25">
      <c r="A403" s="6"/>
      <c r="B403" s="6"/>
      <c r="C403" s="6"/>
      <c r="D403" s="6"/>
      <c r="E403" s="6"/>
      <c r="F403" s="6"/>
      <c r="G403" s="6"/>
      <c r="H403" s="6"/>
      <c r="I403" s="6"/>
      <c r="J403" s="6"/>
      <c r="K403" s="6"/>
      <c r="L403" s="6"/>
      <c r="M403" s="6"/>
      <c r="N403" s="6"/>
      <c r="O403" s="6"/>
      <c r="P403" s="6"/>
      <c r="Q403" s="6"/>
      <c r="R403" s="6"/>
      <c r="S403" s="6"/>
      <c r="T403" s="6"/>
    </row>
    <row r="404" spans="1:20" s="12" customFormat="1" x14ac:dyDescent="0.25">
      <c r="A404" s="6"/>
      <c r="B404" s="6"/>
      <c r="C404" s="6"/>
      <c r="D404" s="6"/>
      <c r="E404" s="6"/>
      <c r="F404" s="6"/>
      <c r="G404" s="6"/>
      <c r="H404" s="6"/>
      <c r="I404" s="6"/>
      <c r="J404" s="6"/>
      <c r="K404" s="6"/>
      <c r="L404" s="6"/>
      <c r="M404" s="6"/>
      <c r="N404" s="6"/>
      <c r="O404" s="6"/>
      <c r="P404" s="6"/>
      <c r="Q404" s="6"/>
      <c r="R404" s="6"/>
      <c r="S404" s="6"/>
      <c r="T404" s="6"/>
    </row>
    <row r="405" spans="1:20" s="12" customFormat="1" x14ac:dyDescent="0.25">
      <c r="A405" s="6"/>
      <c r="B405" s="6"/>
      <c r="C405" s="6"/>
      <c r="D405" s="6"/>
      <c r="E405" s="6"/>
      <c r="F405" s="6"/>
      <c r="G405" s="6"/>
      <c r="H405" s="6"/>
      <c r="I405" s="6"/>
      <c r="J405" s="6"/>
      <c r="K405" s="6"/>
      <c r="L405" s="6"/>
      <c r="M405" s="6"/>
      <c r="N405" s="6"/>
      <c r="O405" s="6"/>
      <c r="P405" s="6"/>
      <c r="Q405" s="6"/>
      <c r="R405" s="6"/>
      <c r="S405" s="6"/>
      <c r="T405" s="6"/>
    </row>
    <row r="406" spans="1:20" s="12" customFormat="1" x14ac:dyDescent="0.25">
      <c r="A406" s="6"/>
      <c r="B406" s="6"/>
      <c r="C406" s="6"/>
      <c r="D406" s="6"/>
      <c r="E406" s="6"/>
      <c r="F406" s="6"/>
      <c r="G406" s="6"/>
      <c r="H406" s="6"/>
      <c r="I406" s="6"/>
      <c r="J406" s="6"/>
      <c r="K406" s="6"/>
      <c r="L406" s="6"/>
      <c r="M406" s="6"/>
      <c r="N406" s="6"/>
      <c r="O406" s="6"/>
      <c r="P406" s="6"/>
      <c r="Q406" s="6"/>
      <c r="R406" s="6"/>
      <c r="S406" s="6"/>
      <c r="T406" s="6"/>
    </row>
    <row r="407" spans="1:20" s="12" customFormat="1" x14ac:dyDescent="0.25">
      <c r="A407" s="6"/>
      <c r="B407" s="6"/>
      <c r="C407" s="6"/>
      <c r="D407" s="6"/>
      <c r="E407" s="6"/>
      <c r="F407" s="6"/>
      <c r="G407" s="6"/>
      <c r="H407" s="6"/>
      <c r="I407" s="6"/>
      <c r="J407" s="6"/>
      <c r="K407" s="6"/>
      <c r="L407" s="6"/>
      <c r="M407" s="6"/>
      <c r="N407" s="6"/>
      <c r="O407" s="6"/>
      <c r="P407" s="6"/>
      <c r="Q407" s="6"/>
      <c r="R407" s="6"/>
      <c r="S407" s="6"/>
      <c r="T407" s="6"/>
    </row>
    <row r="408" spans="1:20" s="12" customFormat="1" x14ac:dyDescent="0.25">
      <c r="A408" s="6"/>
      <c r="B408" s="6"/>
      <c r="C408" s="6"/>
      <c r="D408" s="6"/>
      <c r="E408" s="6"/>
      <c r="F408" s="6"/>
      <c r="G408" s="6"/>
      <c r="H408" s="6"/>
      <c r="I408" s="6"/>
      <c r="J408" s="6"/>
      <c r="K408" s="6"/>
      <c r="L408" s="6"/>
      <c r="M408" s="6"/>
      <c r="N408" s="6"/>
      <c r="O408" s="6"/>
      <c r="P408" s="6"/>
      <c r="Q408" s="6"/>
      <c r="R408" s="6"/>
      <c r="S408" s="6"/>
      <c r="T408" s="6"/>
    </row>
    <row r="409" spans="1:20" s="12" customFormat="1" x14ac:dyDescent="0.25">
      <c r="A409" s="6"/>
      <c r="B409" s="6"/>
      <c r="C409" s="6"/>
      <c r="D409" s="6"/>
      <c r="E409" s="6"/>
      <c r="F409" s="6"/>
      <c r="G409" s="6"/>
      <c r="H409" s="6"/>
      <c r="I409" s="6"/>
      <c r="J409" s="6"/>
      <c r="K409" s="6"/>
      <c r="L409" s="6"/>
      <c r="M409" s="6"/>
      <c r="N409" s="6"/>
      <c r="O409" s="6"/>
      <c r="P409" s="6"/>
      <c r="Q409" s="6"/>
      <c r="R409" s="6"/>
      <c r="S409" s="6"/>
      <c r="T409" s="6"/>
    </row>
    <row r="410" spans="1:20" s="12" customFormat="1" x14ac:dyDescent="0.25">
      <c r="A410" s="6"/>
      <c r="B410" s="6"/>
      <c r="C410" s="6"/>
      <c r="D410" s="6"/>
      <c r="E410" s="6"/>
      <c r="F410" s="6"/>
      <c r="G410" s="6"/>
      <c r="H410" s="6"/>
      <c r="I410" s="6"/>
      <c r="J410" s="6"/>
      <c r="K410" s="6"/>
      <c r="L410" s="6"/>
      <c r="M410" s="6"/>
      <c r="N410" s="6"/>
      <c r="O410" s="6"/>
      <c r="P410" s="6"/>
      <c r="Q410" s="6"/>
      <c r="R410" s="6"/>
      <c r="S410" s="6"/>
      <c r="T410" s="6"/>
    </row>
  </sheetData>
  <pageMargins left="0.7" right="0.7" top="0.75" bottom="0.75" header="0.3" footer="0.3"/>
  <pageSetup orientation="portrait" verticalDpi="0" r:id="rId1"/>
  <tableParts count="1">
    <tablePart r:id="rId2"/>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249977111117893"/>
  </sheetPr>
  <dimension ref="A1:T441"/>
  <sheetViews>
    <sheetView showGridLines="0" zoomScaleNormal="100" workbookViewId="0">
      <selection activeCell="C39" sqref="C39"/>
    </sheetView>
  </sheetViews>
  <sheetFormatPr baseColWidth="10" defaultColWidth="27.140625" defaultRowHeight="12.75" x14ac:dyDescent="0.25"/>
  <cols>
    <col min="1" max="1" width="7.42578125" style="6" bestFit="1" customWidth="1"/>
    <col min="2" max="2" width="29.85546875" style="6" bestFit="1" customWidth="1"/>
    <col min="3" max="3" width="34" style="6" bestFit="1" customWidth="1"/>
    <col min="4" max="4" width="5" style="6" bestFit="1" customWidth="1"/>
    <col min="5" max="5" width="37" style="6" bestFit="1" customWidth="1"/>
    <col min="6" max="6" width="4.85546875" style="6" bestFit="1" customWidth="1"/>
    <col min="7" max="7" width="14" style="6" bestFit="1" customWidth="1"/>
    <col min="8" max="8" width="17.42578125" style="6" bestFit="1" customWidth="1"/>
    <col min="9" max="9" width="16.7109375" style="6" bestFit="1" customWidth="1"/>
    <col min="10" max="10" width="8.85546875" style="6" bestFit="1" customWidth="1"/>
    <col min="11" max="11" width="9.85546875" style="6" bestFit="1" customWidth="1"/>
    <col min="12" max="12" width="12.85546875" style="6" bestFit="1" customWidth="1"/>
    <col min="13" max="13" width="9.28515625" style="6" bestFit="1" customWidth="1"/>
    <col min="14" max="14" width="20.85546875" style="6" bestFit="1" customWidth="1"/>
    <col min="15" max="15" width="14.7109375" style="6" bestFit="1" customWidth="1"/>
    <col min="16" max="16" width="10.42578125" style="6" bestFit="1" customWidth="1"/>
    <col min="17" max="17" width="12.28515625" style="6" bestFit="1" customWidth="1"/>
    <col min="18" max="18" width="10.85546875" style="6" bestFit="1" customWidth="1"/>
    <col min="19" max="19" width="14.7109375" style="6" bestFit="1" customWidth="1"/>
    <col min="20" max="20" width="10.85546875" style="6" bestFit="1" customWidth="1"/>
    <col min="21" max="16384" width="27.140625" style="6"/>
  </cols>
  <sheetData>
    <row r="1" spans="1:20" s="12" customFormat="1" ht="25.5" x14ac:dyDescent="0.25">
      <c r="A1" s="12" t="s">
        <v>454</v>
      </c>
      <c r="B1" s="12" t="s">
        <v>455</v>
      </c>
      <c r="C1" s="12" t="s">
        <v>456</v>
      </c>
      <c r="D1" s="12" t="s">
        <v>24</v>
      </c>
      <c r="E1" s="12" t="s">
        <v>0</v>
      </c>
      <c r="F1" s="12" t="s">
        <v>1</v>
      </c>
      <c r="G1" s="12" t="s">
        <v>470</v>
      </c>
      <c r="H1" s="12" t="s">
        <v>385</v>
      </c>
      <c r="I1" s="12" t="s">
        <v>386</v>
      </c>
      <c r="J1" s="12" t="s">
        <v>469</v>
      </c>
      <c r="K1" s="12" t="s">
        <v>464</v>
      </c>
      <c r="L1" s="6"/>
      <c r="M1" s="6"/>
      <c r="N1" s="6"/>
      <c r="O1" s="6"/>
      <c r="P1" s="6"/>
      <c r="Q1" s="6"/>
      <c r="R1" s="6"/>
    </row>
    <row r="2" spans="1:20" s="12" customFormat="1" x14ac:dyDescent="0.25">
      <c r="A2" s="6">
        <v>1</v>
      </c>
      <c r="B2" s="6">
        <f>IV.Contrataciones!$B$1</f>
        <v>0</v>
      </c>
      <c r="C2" s="6">
        <f>IV.Contrataciones!$B$2</f>
        <v>0</v>
      </c>
      <c r="D2" s="12">
        <v>2022</v>
      </c>
      <c r="E2" s="26" t="s">
        <v>471</v>
      </c>
      <c r="F2" s="26" t="str">
        <f>IV.Contrataciones!$B$6</f>
        <v/>
      </c>
      <c r="G2" s="26">
        <f>IV.Contrataciones!$B$7</f>
        <v>0</v>
      </c>
      <c r="H2" s="26">
        <f>IV.Contrataciones!$B$8</f>
        <v>0</v>
      </c>
      <c r="I2" s="26">
        <f>IV.Contrataciones!$B$9</f>
        <v>0</v>
      </c>
      <c r="J2" s="26">
        <f>SUM(Tabla6891525[[#This Row],[Licitación Pública]:[Adjudicación directa]])</f>
        <v>0</v>
      </c>
      <c r="K2" s="26" t="b">
        <f>Tabla6891525[[#This Row],[Validación]]=Tabla6891525[[#This Row],[Total]]</f>
        <v>0</v>
      </c>
      <c r="L2" s="6"/>
      <c r="M2" s="6"/>
      <c r="N2" s="6"/>
      <c r="O2" s="6"/>
      <c r="P2" s="6"/>
      <c r="Q2" s="6"/>
      <c r="R2" s="6"/>
    </row>
    <row r="3" spans="1:20" s="12" customFormat="1" x14ac:dyDescent="0.25">
      <c r="A3" s="6">
        <v>1</v>
      </c>
      <c r="B3" s="6">
        <f>IV.Contrataciones!$B$1</f>
        <v>0</v>
      </c>
      <c r="C3" s="6">
        <f>IV.Contrataciones!$B$2</f>
        <v>0</v>
      </c>
      <c r="D3" s="12">
        <v>2022</v>
      </c>
      <c r="E3" s="26" t="s">
        <v>396</v>
      </c>
      <c r="F3" s="29" t="str">
        <f>IV.Contrataciones!$C$6</f>
        <v/>
      </c>
      <c r="G3" s="29" t="str">
        <f>IV.Contrataciones!$C$7</f>
        <v/>
      </c>
      <c r="H3" s="29" t="str">
        <f>IV.Contrataciones!$C$8</f>
        <v/>
      </c>
      <c r="I3" s="29" t="str">
        <f>IV.Contrataciones!$C$9</f>
        <v/>
      </c>
      <c r="J3" s="29">
        <f>SUM(Tabla6891525[[#This Row],[Licitación Pública]:[Adjudicación directa]])</f>
        <v>0</v>
      </c>
      <c r="K3" s="26" t="b">
        <f>Tabla6891525[[#This Row],[Validación]]=Tabla6891525[[#This Row],[Total]]</f>
        <v>0</v>
      </c>
      <c r="L3" s="6"/>
      <c r="M3" s="6"/>
      <c r="N3" s="6"/>
      <c r="O3" s="6"/>
      <c r="P3" s="6"/>
      <c r="Q3" s="6"/>
      <c r="R3" s="6"/>
    </row>
    <row r="4" spans="1:20" s="12" customFormat="1" x14ac:dyDescent="0.25">
      <c r="A4" s="6">
        <v>1</v>
      </c>
      <c r="B4" s="6">
        <f>IV.Contrataciones!$B$1</f>
        <v>0</v>
      </c>
      <c r="C4" s="6">
        <f>IV.Contrataciones!$B$2</f>
        <v>0</v>
      </c>
      <c r="D4" s="12">
        <v>2022</v>
      </c>
      <c r="E4" s="26" t="s">
        <v>472</v>
      </c>
      <c r="F4" s="26" t="str">
        <f>IV.Contrataciones!$D$6</f>
        <v/>
      </c>
      <c r="G4" s="26">
        <f>IV.Contrataciones!$D$7</f>
        <v>0</v>
      </c>
      <c r="H4" s="26">
        <f>IV.Contrataciones!$D$8</f>
        <v>0</v>
      </c>
      <c r="I4" s="26">
        <f>IV.Contrataciones!$D$9</f>
        <v>0</v>
      </c>
      <c r="J4" s="26">
        <f>SUM(Tabla6891525[[#This Row],[Licitación Pública]:[Adjudicación directa]])</f>
        <v>0</v>
      </c>
      <c r="K4" s="26" t="b">
        <f>Tabla6891525[[#This Row],[Validación]]=Tabla6891525[[#This Row],[Total]]</f>
        <v>0</v>
      </c>
      <c r="L4" s="6"/>
      <c r="M4" s="6"/>
      <c r="N4" s="6"/>
      <c r="O4" s="6"/>
      <c r="P4" s="6"/>
      <c r="Q4" s="6"/>
      <c r="R4" s="6"/>
    </row>
    <row r="5" spans="1:20" s="12" customFormat="1" x14ac:dyDescent="0.25">
      <c r="A5" s="6">
        <v>1</v>
      </c>
      <c r="B5" s="6">
        <f>IV.Contrataciones!$B$1</f>
        <v>0</v>
      </c>
      <c r="C5" s="6">
        <f>IV.Contrataciones!$B$2</f>
        <v>0</v>
      </c>
      <c r="D5" s="12">
        <v>2023</v>
      </c>
      <c r="E5" s="26" t="s">
        <v>471</v>
      </c>
      <c r="F5" s="26" t="str">
        <f>IV.Contrataciones!$E$6</f>
        <v/>
      </c>
      <c r="G5" s="26">
        <f>IV.Contrataciones!$E$7</f>
        <v>0</v>
      </c>
      <c r="H5" s="26">
        <f>IV.Contrataciones!$E$8</f>
        <v>0</v>
      </c>
      <c r="I5" s="26">
        <f>IV.Contrataciones!$E$9</f>
        <v>0</v>
      </c>
      <c r="J5" s="26">
        <f>SUM(Tabla6891525[[#This Row],[Licitación Pública]:[Adjudicación directa]])</f>
        <v>0</v>
      </c>
      <c r="K5" s="26" t="b">
        <f>Tabla6891525[[#This Row],[Validación]]=Tabla6891525[[#This Row],[Total]]</f>
        <v>0</v>
      </c>
      <c r="L5" s="6"/>
      <c r="M5" s="6"/>
      <c r="N5" s="6"/>
      <c r="O5" s="6"/>
      <c r="P5" s="6"/>
      <c r="Q5" s="6"/>
      <c r="R5" s="6"/>
    </row>
    <row r="6" spans="1:20" s="12" customFormat="1" x14ac:dyDescent="0.25">
      <c r="A6" s="6">
        <v>1</v>
      </c>
      <c r="B6" s="6">
        <f>IV.Contrataciones!$B$1</f>
        <v>0</v>
      </c>
      <c r="C6" s="25">
        <f>IV.Contrataciones!$B$2</f>
        <v>0</v>
      </c>
      <c r="D6" s="12">
        <v>2023</v>
      </c>
      <c r="E6" s="26" t="s">
        <v>397</v>
      </c>
      <c r="F6" s="29" t="str">
        <f>IV.Contrataciones!$F$6</f>
        <v/>
      </c>
      <c r="G6" s="29" t="str">
        <f>IV.Contrataciones!$F$7</f>
        <v/>
      </c>
      <c r="H6" s="29" t="str">
        <f>IV.Contrataciones!$F$8</f>
        <v/>
      </c>
      <c r="I6" s="29" t="str">
        <f>IV.Contrataciones!$F$9</f>
        <v/>
      </c>
      <c r="J6" s="29">
        <f>SUM(Tabla6891525[[#This Row],[Licitación Pública]:[Adjudicación directa]])</f>
        <v>0</v>
      </c>
      <c r="K6" s="26" t="b">
        <f>Tabla6891525[[#This Row],[Validación]]=Tabla6891525[[#This Row],[Total]]</f>
        <v>0</v>
      </c>
      <c r="L6" s="6"/>
      <c r="M6" s="6"/>
      <c r="N6" s="6"/>
      <c r="O6" s="6"/>
      <c r="P6" s="6"/>
      <c r="Q6" s="6"/>
      <c r="R6" s="6"/>
    </row>
    <row r="7" spans="1:20" s="12" customFormat="1" x14ac:dyDescent="0.25">
      <c r="A7" s="6">
        <v>1</v>
      </c>
      <c r="B7" s="6">
        <f>IV.Contrataciones!$B$1</f>
        <v>0</v>
      </c>
      <c r="C7" s="25">
        <f>IV.Contrataciones!$B$2</f>
        <v>0</v>
      </c>
      <c r="D7" s="12">
        <v>2023</v>
      </c>
      <c r="E7" s="27" t="s">
        <v>472</v>
      </c>
      <c r="F7" s="26" t="str">
        <f>IV.Contrataciones!$G$6</f>
        <v/>
      </c>
      <c r="G7" s="26">
        <f>IV.Contrataciones!$G$7</f>
        <v>0</v>
      </c>
      <c r="H7" s="26">
        <f>IV.Contrataciones!$G$8</f>
        <v>0</v>
      </c>
      <c r="I7" s="26">
        <f>IV.Contrataciones!$G$9</f>
        <v>0</v>
      </c>
      <c r="J7" s="26">
        <f>SUM(Tabla6891525[[#This Row],[Licitación Pública]:[Adjudicación directa]])</f>
        <v>0</v>
      </c>
      <c r="K7" s="26" t="b">
        <f>Tabla6891525[[#This Row],[Validación]]=Tabla6891525[[#This Row],[Total]]</f>
        <v>0</v>
      </c>
      <c r="L7" s="6"/>
      <c r="M7" s="6"/>
      <c r="N7" s="6"/>
      <c r="O7" s="6"/>
      <c r="P7" s="6"/>
      <c r="Q7" s="6"/>
      <c r="R7" s="6"/>
    </row>
    <row r="8" spans="1:20" s="12" customFormat="1" x14ac:dyDescent="0.25">
      <c r="A8" s="6">
        <v>1</v>
      </c>
      <c r="B8" s="6">
        <f>IV.Contrataciones!$B$1</f>
        <v>0</v>
      </c>
      <c r="C8" s="28">
        <f>IV.Contrataciones!$B$2</f>
        <v>0</v>
      </c>
      <c r="D8" s="12">
        <v>2023</v>
      </c>
      <c r="E8" s="26" t="s">
        <v>390</v>
      </c>
      <c r="F8" s="26" t="str">
        <f>IV.Contrataciones!$H$6</f>
        <v/>
      </c>
      <c r="G8" s="26">
        <f>IV.Contrataciones!$H$7</f>
        <v>0</v>
      </c>
      <c r="H8" s="26">
        <f>IV.Contrataciones!$H$8</f>
        <v>0</v>
      </c>
      <c r="I8" s="26">
        <f>IV.Contrataciones!$H$9</f>
        <v>0</v>
      </c>
      <c r="J8" s="26">
        <f>SUM(Tabla6891525[[#This Row],[Licitación Pública]:[Adjudicación directa]])</f>
        <v>0</v>
      </c>
      <c r="K8" s="26" t="b">
        <f>Tabla6891525[[#This Row],[Validación]]=Tabla6891525[[#This Row],[Total]]</f>
        <v>0</v>
      </c>
      <c r="L8" s="6"/>
      <c r="M8" s="6"/>
      <c r="N8" s="6"/>
      <c r="O8" s="6"/>
      <c r="P8" s="6"/>
      <c r="Q8" s="6"/>
      <c r="R8" s="6"/>
    </row>
    <row r="9" spans="1:20" s="12" customFormat="1" x14ac:dyDescent="0.25">
      <c r="A9" s="6">
        <v>1</v>
      </c>
      <c r="B9" s="6">
        <f>IV.Contrataciones!$B$1</f>
        <v>0</v>
      </c>
      <c r="C9" s="28">
        <f>IV.Contrataciones!$B$2</f>
        <v>0</v>
      </c>
      <c r="D9" s="12">
        <v>2023</v>
      </c>
      <c r="E9" s="26" t="s">
        <v>391</v>
      </c>
      <c r="F9" s="26" t="str">
        <f>IV.Contrataciones!$I$6</f>
        <v/>
      </c>
      <c r="G9" s="26">
        <f>IV.Contrataciones!$I$7</f>
        <v>0</v>
      </c>
      <c r="H9" s="26">
        <f>IV.Contrataciones!$I$8</f>
        <v>0</v>
      </c>
      <c r="I9" s="26">
        <f>IV.Contrataciones!$I$9</f>
        <v>0</v>
      </c>
      <c r="J9" s="26">
        <f>SUM(Tabla6891525[[#This Row],[Licitación Pública]:[Adjudicación directa]])</f>
        <v>0</v>
      </c>
      <c r="K9" s="26" t="b">
        <f>Tabla6891525[[#This Row],[Validación]]=Tabla6891525[[#This Row],[Total]]</f>
        <v>0</v>
      </c>
      <c r="L9" s="6"/>
      <c r="M9" s="6"/>
      <c r="N9" s="6"/>
      <c r="O9" s="6"/>
      <c r="P9" s="6"/>
      <c r="Q9" s="6"/>
      <c r="R9" s="6"/>
    </row>
    <row r="10" spans="1:20" s="12" customFormat="1" x14ac:dyDescent="0.25">
      <c r="A10" s="6">
        <v>1</v>
      </c>
      <c r="B10" s="6">
        <f>IV.Contrataciones!$B$1</f>
        <v>0</v>
      </c>
      <c r="C10" s="28">
        <f>IV.Contrataciones!$B$2</f>
        <v>0</v>
      </c>
      <c r="D10" s="12">
        <v>2023</v>
      </c>
      <c r="E10" s="26" t="s">
        <v>392</v>
      </c>
      <c r="F10" s="26" t="str">
        <f>IV.Contrataciones!$J$6</f>
        <v/>
      </c>
      <c r="G10" s="26">
        <f>IV.Contrataciones!$J$7</f>
        <v>0</v>
      </c>
      <c r="H10" s="26">
        <f>IV.Contrataciones!$J$8</f>
        <v>0</v>
      </c>
      <c r="I10" s="26">
        <f>IV.Contrataciones!$J$9</f>
        <v>0</v>
      </c>
      <c r="J10" s="26">
        <f>SUM(Tabla6891525[[#This Row],[Licitación Pública]:[Adjudicación directa]])</f>
        <v>0</v>
      </c>
      <c r="K10" s="26" t="b">
        <f>Tabla6891525[[#This Row],[Validación]]=Tabla6891525[[#This Row],[Total]]</f>
        <v>0</v>
      </c>
      <c r="L10" s="6"/>
      <c r="M10" s="6"/>
      <c r="N10" s="6"/>
      <c r="O10" s="6"/>
      <c r="P10" s="6"/>
      <c r="Q10" s="6"/>
      <c r="R10" s="6"/>
    </row>
    <row r="11" spans="1:20" s="12" customFormat="1" x14ac:dyDescent="0.25">
      <c r="A11" s="6">
        <v>1</v>
      </c>
      <c r="B11" s="6">
        <f>IV.Contrataciones!$B$1</f>
        <v>0</v>
      </c>
      <c r="C11" s="28">
        <f>IV.Contrataciones!$B$2</f>
        <v>0</v>
      </c>
      <c r="D11" s="12">
        <v>2023</v>
      </c>
      <c r="E11" s="26" t="s">
        <v>393</v>
      </c>
      <c r="F11" s="26" t="str">
        <f>IV.Contrataciones!$K$6</f>
        <v/>
      </c>
      <c r="G11" s="26">
        <f>IV.Contrataciones!$K$7</f>
        <v>0</v>
      </c>
      <c r="H11" s="26">
        <f>IV.Contrataciones!$K$8</f>
        <v>0</v>
      </c>
      <c r="I11" s="26">
        <f>IV.Contrataciones!$K$9</f>
        <v>0</v>
      </c>
      <c r="J11" s="26">
        <f>SUM(Tabla6891525[[#This Row],[Licitación Pública]:[Adjudicación directa]])</f>
        <v>0</v>
      </c>
      <c r="K11" s="26" t="b">
        <f>Tabla6891525[[#This Row],[Validación]]=Tabla6891525[[#This Row],[Total]]</f>
        <v>0</v>
      </c>
      <c r="L11" s="6"/>
      <c r="M11" s="6"/>
      <c r="N11" s="6"/>
      <c r="O11" s="6"/>
      <c r="P11" s="6"/>
      <c r="Q11" s="6"/>
      <c r="R11" s="6"/>
    </row>
    <row r="12" spans="1:20" s="12" customFormat="1" x14ac:dyDescent="0.25">
      <c r="A12" s="6">
        <v>1</v>
      </c>
      <c r="B12" s="6">
        <f>IV.Contrataciones!$B$1</f>
        <v>0</v>
      </c>
      <c r="C12" s="28">
        <f>IV.Contrataciones!$B$2</f>
        <v>0</v>
      </c>
      <c r="D12" s="12">
        <v>2023</v>
      </c>
      <c r="E12" s="26" t="s">
        <v>394</v>
      </c>
      <c r="F12" s="26" t="str">
        <f>IV.Contrataciones!$L$6</f>
        <v/>
      </c>
      <c r="G12" s="26">
        <f>IV.Contrataciones!$L$7</f>
        <v>0</v>
      </c>
      <c r="H12" s="26">
        <f>IV.Contrataciones!$L$8</f>
        <v>0</v>
      </c>
      <c r="I12" s="26">
        <f>IV.Contrataciones!$L$9</f>
        <v>0</v>
      </c>
      <c r="J12" s="26">
        <f>SUM(Tabla6891525[[#This Row],[Licitación Pública]:[Adjudicación directa]])</f>
        <v>0</v>
      </c>
      <c r="K12" s="26" t="b">
        <f>Tabla6891525[[#This Row],[Validación]]=Tabla6891525[[#This Row],[Total]]</f>
        <v>0</v>
      </c>
      <c r="L12" s="6"/>
      <c r="M12" s="6"/>
      <c r="N12" s="6"/>
      <c r="O12" s="6"/>
      <c r="P12" s="6"/>
      <c r="Q12" s="6"/>
      <c r="R12" s="6"/>
    </row>
    <row r="13" spans="1:20" s="12" customFormat="1" x14ac:dyDescent="0.25">
      <c r="A13" s="6"/>
      <c r="B13" s="6"/>
      <c r="C13" s="6"/>
      <c r="D13" s="6"/>
      <c r="E13" s="6"/>
      <c r="F13" s="6"/>
      <c r="G13" s="6"/>
      <c r="H13" s="6"/>
      <c r="I13" s="6"/>
      <c r="J13" s="6"/>
      <c r="K13" s="6"/>
      <c r="L13" s="6"/>
      <c r="M13" s="6"/>
      <c r="N13" s="6"/>
      <c r="O13" s="6"/>
      <c r="P13" s="6"/>
      <c r="Q13" s="6"/>
      <c r="R13" s="6"/>
      <c r="S13" s="6"/>
      <c r="T13" s="6"/>
    </row>
    <row r="14" spans="1:20" s="12" customFormat="1" x14ac:dyDescent="0.25">
      <c r="A14" s="6"/>
      <c r="B14" s="6"/>
      <c r="C14" s="6"/>
      <c r="D14" s="6"/>
      <c r="E14" s="6"/>
      <c r="F14" s="6"/>
      <c r="G14" s="6"/>
      <c r="H14" s="6"/>
      <c r="I14" s="6"/>
      <c r="J14" s="6"/>
      <c r="K14" s="6"/>
      <c r="L14" s="6"/>
      <c r="M14" s="6"/>
      <c r="N14" s="6"/>
      <c r="O14" s="6"/>
      <c r="P14" s="6"/>
      <c r="Q14" s="6"/>
      <c r="R14" s="6"/>
      <c r="S14" s="6"/>
      <c r="T14" s="6"/>
    </row>
    <row r="15" spans="1:20" s="12" customFormat="1" x14ac:dyDescent="0.25">
      <c r="A15" s="6"/>
      <c r="B15" s="6"/>
      <c r="C15" s="6"/>
      <c r="D15" s="6"/>
      <c r="E15" s="6"/>
      <c r="F15" s="6"/>
      <c r="G15" s="6"/>
      <c r="H15" s="6"/>
      <c r="I15" s="6"/>
      <c r="J15" s="6"/>
      <c r="K15" s="6"/>
      <c r="L15" s="6"/>
      <c r="M15" s="6"/>
      <c r="N15" s="6"/>
      <c r="O15" s="6"/>
      <c r="P15" s="6"/>
      <c r="Q15" s="6"/>
      <c r="R15" s="6"/>
      <c r="S15" s="6"/>
      <c r="T15" s="6"/>
    </row>
    <row r="16" spans="1:20" s="12" customFormat="1" x14ac:dyDescent="0.25">
      <c r="A16" s="6"/>
      <c r="B16" s="6"/>
      <c r="C16" s="6"/>
      <c r="D16" s="6"/>
      <c r="E16" s="6"/>
      <c r="F16" s="6"/>
      <c r="G16" s="6"/>
      <c r="H16" s="6"/>
      <c r="I16" s="6"/>
      <c r="J16" s="6"/>
      <c r="K16" s="6"/>
      <c r="L16" s="6"/>
      <c r="M16" s="6"/>
      <c r="N16" s="6"/>
      <c r="O16" s="6"/>
      <c r="P16" s="6"/>
      <c r="Q16" s="6"/>
      <c r="R16" s="6"/>
      <c r="S16" s="6"/>
      <c r="T16" s="6"/>
    </row>
    <row r="17" spans="1:20" s="12" customFormat="1" x14ac:dyDescent="0.25">
      <c r="A17" s="6"/>
      <c r="B17" s="6"/>
      <c r="C17" s="6"/>
      <c r="D17" s="6"/>
      <c r="E17" s="6"/>
      <c r="F17" s="6"/>
      <c r="G17" s="6"/>
      <c r="H17" s="6"/>
      <c r="I17" s="6"/>
      <c r="J17" s="6"/>
      <c r="K17" s="6"/>
      <c r="L17" s="6"/>
      <c r="M17" s="6"/>
      <c r="N17" s="6"/>
      <c r="O17" s="6"/>
      <c r="P17" s="6"/>
      <c r="Q17" s="6"/>
      <c r="R17" s="6"/>
      <c r="S17" s="6"/>
      <c r="T17" s="6"/>
    </row>
    <row r="18" spans="1:20" s="12" customFormat="1" x14ac:dyDescent="0.25">
      <c r="A18" s="6"/>
      <c r="B18" s="6"/>
      <c r="C18" s="6"/>
      <c r="D18" s="6"/>
      <c r="E18" s="6"/>
      <c r="F18" s="6"/>
      <c r="G18" s="6"/>
      <c r="H18" s="6"/>
      <c r="I18" s="6"/>
      <c r="J18" s="6"/>
      <c r="K18" s="6"/>
      <c r="L18" s="6"/>
      <c r="M18" s="6"/>
      <c r="N18" s="6"/>
      <c r="O18" s="6"/>
      <c r="P18" s="6"/>
      <c r="Q18" s="6"/>
      <c r="R18" s="6"/>
      <c r="S18" s="6"/>
      <c r="T18" s="6"/>
    </row>
    <row r="19" spans="1:20" s="12" customFormat="1" x14ac:dyDescent="0.25">
      <c r="A19" s="6"/>
      <c r="B19" s="6"/>
      <c r="C19" s="6"/>
      <c r="D19" s="6"/>
      <c r="E19" s="6"/>
      <c r="F19" s="6"/>
      <c r="G19" s="6"/>
      <c r="H19" s="6"/>
      <c r="I19" s="6"/>
      <c r="J19" s="6"/>
      <c r="K19" s="6"/>
      <c r="L19" s="6"/>
      <c r="M19" s="6"/>
      <c r="N19" s="6"/>
      <c r="O19" s="6"/>
      <c r="P19" s="6"/>
      <c r="Q19" s="6"/>
      <c r="R19" s="6"/>
      <c r="S19" s="6"/>
      <c r="T19" s="6"/>
    </row>
    <row r="20" spans="1:20" s="12" customFormat="1" x14ac:dyDescent="0.25">
      <c r="A20" s="6"/>
      <c r="B20" s="6"/>
      <c r="C20" s="6"/>
      <c r="D20" s="6"/>
      <c r="E20" s="6"/>
      <c r="F20" s="6"/>
      <c r="G20" s="6"/>
      <c r="H20" s="6"/>
      <c r="I20" s="6"/>
      <c r="J20" s="6"/>
      <c r="K20" s="6"/>
      <c r="L20" s="6"/>
      <c r="M20" s="6"/>
      <c r="N20" s="6"/>
      <c r="O20" s="6"/>
      <c r="P20" s="6"/>
      <c r="Q20" s="6"/>
      <c r="R20" s="6"/>
      <c r="S20" s="6"/>
      <c r="T20" s="6"/>
    </row>
    <row r="21" spans="1:20" s="12" customFormat="1" x14ac:dyDescent="0.25">
      <c r="A21" s="6"/>
      <c r="B21" s="6"/>
      <c r="C21" s="6"/>
      <c r="D21" s="6"/>
      <c r="E21" s="6"/>
      <c r="F21" s="6"/>
      <c r="G21" s="6"/>
      <c r="H21" s="6"/>
      <c r="I21" s="6"/>
      <c r="J21" s="6"/>
      <c r="K21" s="6"/>
      <c r="L21" s="6"/>
      <c r="M21" s="6"/>
      <c r="N21" s="6"/>
      <c r="O21" s="6"/>
      <c r="P21" s="6"/>
      <c r="Q21" s="6"/>
      <c r="R21" s="6"/>
      <c r="S21" s="6"/>
      <c r="T21" s="6"/>
    </row>
    <row r="22" spans="1:20" s="12" customFormat="1" x14ac:dyDescent="0.25">
      <c r="A22" s="6"/>
      <c r="B22" s="6"/>
      <c r="C22" s="6"/>
      <c r="D22" s="6"/>
      <c r="E22" s="6"/>
      <c r="F22" s="6"/>
      <c r="G22" s="6"/>
      <c r="H22" s="6"/>
      <c r="I22" s="6"/>
      <c r="J22" s="6"/>
      <c r="K22" s="6"/>
      <c r="L22" s="6"/>
      <c r="M22" s="6"/>
      <c r="N22" s="6"/>
      <c r="O22" s="6"/>
      <c r="P22" s="6"/>
      <c r="Q22" s="6"/>
      <c r="R22" s="6"/>
      <c r="S22" s="6"/>
      <c r="T22" s="6"/>
    </row>
    <row r="23" spans="1:20" s="12" customFormat="1" x14ac:dyDescent="0.25">
      <c r="A23" s="6"/>
      <c r="B23" s="6"/>
      <c r="C23" s="6"/>
      <c r="D23" s="6"/>
      <c r="E23" s="6"/>
      <c r="F23" s="6"/>
      <c r="G23" s="6"/>
      <c r="H23" s="6"/>
      <c r="I23" s="6"/>
      <c r="J23" s="6"/>
      <c r="K23" s="6"/>
      <c r="L23" s="6"/>
      <c r="M23" s="6"/>
      <c r="N23" s="6"/>
      <c r="O23" s="6"/>
      <c r="P23" s="6"/>
      <c r="Q23" s="6"/>
      <c r="R23" s="6"/>
      <c r="S23" s="6"/>
      <c r="T23" s="6"/>
    </row>
    <row r="24" spans="1:20" s="12" customFormat="1" x14ac:dyDescent="0.25">
      <c r="A24" s="6"/>
      <c r="B24" s="6"/>
      <c r="C24" s="6"/>
      <c r="D24" s="6"/>
      <c r="E24" s="6"/>
      <c r="F24" s="6"/>
      <c r="G24" s="6"/>
      <c r="H24" s="6"/>
      <c r="I24" s="6"/>
      <c r="J24" s="6"/>
      <c r="K24" s="6"/>
      <c r="L24" s="6"/>
      <c r="M24" s="6"/>
      <c r="N24" s="6"/>
      <c r="O24" s="6"/>
      <c r="P24" s="6"/>
      <c r="Q24" s="6"/>
      <c r="R24" s="6"/>
      <c r="S24" s="6"/>
      <c r="T24" s="6"/>
    </row>
    <row r="25" spans="1:20" s="12" customFormat="1" x14ac:dyDescent="0.25">
      <c r="A25" s="6"/>
      <c r="B25" s="6"/>
      <c r="C25" s="6"/>
      <c r="D25" s="6"/>
      <c r="E25" s="6"/>
      <c r="F25" s="6"/>
      <c r="G25" s="6"/>
      <c r="H25" s="6"/>
      <c r="I25" s="6"/>
      <c r="J25" s="6"/>
      <c r="K25" s="6"/>
      <c r="L25" s="6"/>
      <c r="M25" s="6"/>
      <c r="N25" s="6"/>
      <c r="O25" s="6"/>
      <c r="P25" s="6"/>
      <c r="Q25" s="6"/>
      <c r="R25" s="6"/>
      <c r="S25" s="6"/>
      <c r="T25" s="6"/>
    </row>
    <row r="26" spans="1:20" s="12" customFormat="1" x14ac:dyDescent="0.25">
      <c r="A26" s="6"/>
      <c r="B26" s="6"/>
      <c r="C26" s="6"/>
      <c r="D26" s="6"/>
      <c r="E26" s="6"/>
      <c r="F26" s="6"/>
      <c r="G26" s="6"/>
      <c r="H26" s="6"/>
      <c r="I26" s="6"/>
      <c r="J26" s="6"/>
      <c r="K26" s="6"/>
      <c r="L26" s="6"/>
      <c r="M26" s="6"/>
      <c r="N26" s="6"/>
      <c r="O26" s="6"/>
      <c r="P26" s="6"/>
      <c r="Q26" s="6"/>
      <c r="R26" s="6"/>
      <c r="S26" s="6"/>
      <c r="T26" s="6"/>
    </row>
    <row r="27" spans="1:20" s="12" customFormat="1" x14ac:dyDescent="0.25">
      <c r="A27" s="6"/>
      <c r="B27" s="6"/>
      <c r="C27" s="6"/>
      <c r="D27" s="6"/>
      <c r="E27" s="6"/>
      <c r="F27" s="6"/>
      <c r="G27" s="6"/>
      <c r="H27" s="6"/>
      <c r="I27" s="6"/>
      <c r="J27" s="6"/>
      <c r="K27" s="6"/>
      <c r="L27" s="6"/>
      <c r="M27" s="6"/>
      <c r="N27" s="6"/>
      <c r="O27" s="6"/>
      <c r="P27" s="6"/>
      <c r="Q27" s="6"/>
      <c r="R27" s="6"/>
      <c r="S27" s="6"/>
      <c r="T27" s="6"/>
    </row>
    <row r="28" spans="1:20" s="12" customFormat="1" x14ac:dyDescent="0.25">
      <c r="A28" s="6"/>
      <c r="B28" s="6"/>
      <c r="C28" s="6"/>
      <c r="D28" s="6"/>
      <c r="E28" s="6"/>
      <c r="F28" s="6"/>
      <c r="G28" s="6"/>
      <c r="H28" s="6"/>
      <c r="I28" s="6"/>
      <c r="J28" s="6"/>
      <c r="K28" s="6"/>
      <c r="L28" s="6"/>
      <c r="M28" s="6"/>
      <c r="N28" s="6"/>
      <c r="O28" s="6"/>
      <c r="P28" s="6"/>
      <c r="Q28" s="6"/>
      <c r="R28" s="6"/>
      <c r="S28" s="6"/>
      <c r="T28" s="6"/>
    </row>
    <row r="29" spans="1:20" s="12" customFormat="1" x14ac:dyDescent="0.25">
      <c r="A29" s="6"/>
      <c r="B29" s="6"/>
      <c r="C29" s="6"/>
      <c r="D29" s="6"/>
      <c r="E29" s="6"/>
      <c r="F29" s="6"/>
      <c r="G29" s="6"/>
      <c r="H29" s="6"/>
      <c r="I29" s="6"/>
      <c r="J29" s="6"/>
      <c r="K29" s="6"/>
      <c r="L29" s="6"/>
      <c r="M29" s="6"/>
      <c r="N29" s="6"/>
      <c r="O29" s="6"/>
      <c r="P29" s="6"/>
      <c r="Q29" s="6"/>
      <c r="R29" s="6"/>
      <c r="S29" s="6"/>
      <c r="T29" s="6"/>
    </row>
    <row r="30" spans="1:20" s="12" customFormat="1" x14ac:dyDescent="0.25">
      <c r="A30" s="6"/>
      <c r="B30" s="6"/>
      <c r="C30" s="6"/>
      <c r="D30" s="6"/>
      <c r="E30" s="6"/>
      <c r="F30" s="6"/>
      <c r="G30" s="6"/>
      <c r="H30" s="6"/>
      <c r="I30" s="6"/>
      <c r="J30" s="6"/>
      <c r="K30" s="6"/>
      <c r="L30" s="6"/>
      <c r="M30" s="6"/>
      <c r="N30" s="6"/>
      <c r="O30" s="6"/>
      <c r="P30" s="6"/>
      <c r="Q30" s="6"/>
      <c r="R30" s="6"/>
      <c r="S30" s="6"/>
      <c r="T30" s="6"/>
    </row>
    <row r="31" spans="1:20" s="12" customFormat="1" x14ac:dyDescent="0.25">
      <c r="A31" s="6"/>
      <c r="B31" s="6"/>
      <c r="C31" s="6"/>
      <c r="D31" s="6"/>
      <c r="E31" s="6"/>
      <c r="F31" s="6"/>
      <c r="G31" s="6"/>
      <c r="H31" s="6"/>
      <c r="I31" s="6"/>
      <c r="J31" s="6"/>
      <c r="K31" s="6"/>
      <c r="L31" s="6"/>
      <c r="M31" s="6"/>
      <c r="N31" s="6"/>
      <c r="O31" s="6"/>
      <c r="P31" s="6"/>
      <c r="Q31" s="6"/>
      <c r="R31" s="6"/>
      <c r="S31" s="6"/>
      <c r="T31" s="6"/>
    </row>
    <row r="32" spans="1:20" s="12" customFormat="1" x14ac:dyDescent="0.25">
      <c r="A32" s="6"/>
      <c r="B32" s="6"/>
      <c r="C32" s="6"/>
      <c r="D32" s="6"/>
      <c r="E32" s="6"/>
      <c r="F32" s="6"/>
      <c r="G32" s="6"/>
      <c r="H32" s="6"/>
      <c r="I32" s="6"/>
      <c r="J32" s="6"/>
      <c r="K32" s="6"/>
      <c r="L32" s="6"/>
      <c r="M32" s="6"/>
      <c r="N32" s="6"/>
      <c r="O32" s="6"/>
      <c r="P32" s="6"/>
      <c r="Q32" s="6"/>
      <c r="R32" s="6"/>
      <c r="S32" s="6"/>
      <c r="T32" s="6"/>
    </row>
    <row r="33" spans="1:20" s="12" customFormat="1" x14ac:dyDescent="0.25">
      <c r="A33" s="6"/>
      <c r="B33" s="6"/>
      <c r="C33" s="6"/>
      <c r="D33" s="6"/>
      <c r="E33" s="6"/>
      <c r="F33" s="6"/>
      <c r="G33" s="6"/>
      <c r="H33" s="6"/>
      <c r="I33" s="6"/>
      <c r="J33" s="6"/>
      <c r="K33" s="6"/>
      <c r="L33" s="6"/>
      <c r="M33" s="6"/>
      <c r="N33" s="6"/>
      <c r="O33" s="6"/>
      <c r="P33" s="6"/>
      <c r="Q33" s="6"/>
      <c r="R33" s="6"/>
      <c r="S33" s="6"/>
      <c r="T33" s="6"/>
    </row>
    <row r="34" spans="1:20" s="12" customFormat="1" x14ac:dyDescent="0.25">
      <c r="A34" s="6"/>
      <c r="B34" s="6"/>
      <c r="C34" s="6"/>
      <c r="D34" s="6"/>
      <c r="E34" s="6"/>
      <c r="F34" s="6"/>
      <c r="G34" s="6"/>
      <c r="H34" s="6"/>
      <c r="I34" s="6"/>
      <c r="J34" s="6"/>
      <c r="K34" s="6"/>
      <c r="L34" s="6"/>
      <c r="M34" s="6"/>
      <c r="N34" s="6"/>
      <c r="O34" s="6"/>
      <c r="P34" s="6"/>
      <c r="Q34" s="6"/>
      <c r="R34" s="6"/>
      <c r="S34" s="6"/>
      <c r="T34" s="6"/>
    </row>
    <row r="35" spans="1:20" s="12" customFormat="1" x14ac:dyDescent="0.25">
      <c r="A35" s="6"/>
      <c r="B35" s="6"/>
      <c r="C35" s="6"/>
      <c r="D35" s="6"/>
      <c r="E35" s="6"/>
      <c r="F35" s="6"/>
      <c r="G35" s="6"/>
      <c r="H35" s="6"/>
      <c r="I35" s="6"/>
      <c r="J35" s="6"/>
      <c r="K35" s="6"/>
      <c r="L35" s="6"/>
      <c r="M35" s="6"/>
      <c r="N35" s="6"/>
      <c r="O35" s="6"/>
      <c r="P35" s="6"/>
      <c r="Q35" s="6"/>
      <c r="R35" s="6"/>
      <c r="S35" s="6"/>
      <c r="T35" s="6"/>
    </row>
    <row r="36" spans="1:20" s="12" customFormat="1" x14ac:dyDescent="0.25">
      <c r="A36" s="6"/>
      <c r="B36" s="6"/>
      <c r="C36" s="6"/>
      <c r="D36" s="6"/>
      <c r="E36" s="6"/>
      <c r="F36" s="6"/>
      <c r="G36" s="6"/>
      <c r="H36" s="6"/>
      <c r="I36" s="6"/>
      <c r="J36" s="6"/>
      <c r="K36" s="6"/>
      <c r="L36" s="6"/>
      <c r="M36" s="6"/>
      <c r="N36" s="6"/>
      <c r="O36" s="6"/>
      <c r="P36" s="6"/>
      <c r="Q36" s="6"/>
      <c r="R36" s="6"/>
      <c r="S36" s="6"/>
      <c r="T36" s="6"/>
    </row>
    <row r="37" spans="1:20" s="12" customFormat="1" x14ac:dyDescent="0.25">
      <c r="A37" s="6"/>
      <c r="B37" s="6"/>
      <c r="C37" s="6"/>
      <c r="D37" s="6"/>
      <c r="E37" s="6"/>
      <c r="F37" s="6"/>
      <c r="G37" s="6"/>
      <c r="H37" s="6"/>
      <c r="I37" s="6"/>
      <c r="J37" s="6"/>
      <c r="K37" s="6"/>
      <c r="L37" s="6"/>
      <c r="M37" s="6"/>
      <c r="N37" s="6"/>
      <c r="O37" s="6"/>
      <c r="P37" s="6"/>
      <c r="Q37" s="6"/>
      <c r="R37" s="6"/>
      <c r="S37" s="6"/>
      <c r="T37" s="6"/>
    </row>
    <row r="38" spans="1:20" s="12" customFormat="1" x14ac:dyDescent="0.25">
      <c r="A38" s="6"/>
      <c r="B38" s="6"/>
      <c r="C38" s="6"/>
      <c r="D38" s="6"/>
      <c r="E38" s="6"/>
      <c r="F38" s="6"/>
      <c r="G38" s="6"/>
      <c r="H38" s="6"/>
      <c r="I38" s="6"/>
      <c r="J38" s="6"/>
      <c r="K38" s="6"/>
      <c r="L38" s="6"/>
      <c r="M38" s="6"/>
      <c r="N38" s="6"/>
      <c r="O38" s="6"/>
      <c r="P38" s="6"/>
      <c r="Q38" s="6"/>
      <c r="R38" s="6"/>
      <c r="S38" s="6"/>
      <c r="T38" s="6"/>
    </row>
    <row r="39" spans="1:20" s="12" customFormat="1" x14ac:dyDescent="0.25">
      <c r="A39" s="6"/>
      <c r="B39" s="6"/>
      <c r="C39" s="6"/>
      <c r="D39" s="6"/>
      <c r="E39" s="6"/>
      <c r="F39" s="6"/>
      <c r="G39" s="6"/>
      <c r="H39" s="6"/>
      <c r="I39" s="6"/>
      <c r="J39" s="6"/>
      <c r="K39" s="6"/>
      <c r="L39" s="6"/>
      <c r="M39" s="6"/>
      <c r="N39" s="6"/>
      <c r="O39" s="6"/>
      <c r="P39" s="6"/>
      <c r="Q39" s="6"/>
      <c r="R39" s="6"/>
      <c r="S39" s="6"/>
      <c r="T39" s="6"/>
    </row>
    <row r="40" spans="1:20" s="12" customFormat="1" x14ac:dyDescent="0.25">
      <c r="A40" s="6"/>
      <c r="B40" s="6"/>
      <c r="C40" s="6"/>
      <c r="D40" s="6"/>
      <c r="E40" s="6"/>
      <c r="F40" s="6"/>
      <c r="G40" s="6"/>
      <c r="H40" s="6"/>
      <c r="I40" s="6"/>
      <c r="J40" s="6"/>
      <c r="K40" s="6"/>
      <c r="L40" s="6"/>
      <c r="M40" s="6"/>
      <c r="N40" s="6"/>
      <c r="O40" s="6"/>
      <c r="P40" s="6"/>
      <c r="Q40" s="6"/>
      <c r="R40" s="6"/>
      <c r="S40" s="6"/>
      <c r="T40" s="6"/>
    </row>
    <row r="41" spans="1:20" s="12" customFormat="1" x14ac:dyDescent="0.25">
      <c r="A41" s="6"/>
      <c r="B41" s="6"/>
      <c r="C41" s="6"/>
      <c r="D41" s="6"/>
      <c r="E41" s="6"/>
      <c r="F41" s="6"/>
      <c r="G41" s="6"/>
      <c r="H41" s="6"/>
      <c r="I41" s="6"/>
      <c r="J41" s="6"/>
      <c r="K41" s="6"/>
      <c r="L41" s="6"/>
      <c r="M41" s="6"/>
      <c r="N41" s="6"/>
      <c r="O41" s="6"/>
      <c r="P41" s="6"/>
      <c r="Q41" s="6"/>
      <c r="R41" s="6"/>
      <c r="S41" s="6"/>
      <c r="T41" s="6"/>
    </row>
    <row r="42" spans="1:20" s="12" customFormat="1" x14ac:dyDescent="0.25">
      <c r="A42" s="6"/>
      <c r="B42" s="6"/>
      <c r="C42" s="6"/>
      <c r="D42" s="6"/>
      <c r="E42" s="6"/>
      <c r="F42" s="6"/>
      <c r="G42" s="6"/>
      <c r="H42" s="6"/>
      <c r="I42" s="6"/>
      <c r="J42" s="6"/>
      <c r="K42" s="6"/>
      <c r="L42" s="6"/>
      <c r="M42" s="6"/>
      <c r="N42" s="6"/>
      <c r="O42" s="6"/>
      <c r="P42" s="6"/>
      <c r="Q42" s="6"/>
      <c r="R42" s="6"/>
      <c r="S42" s="6"/>
      <c r="T42" s="6"/>
    </row>
    <row r="43" spans="1:20" s="12" customFormat="1" x14ac:dyDescent="0.25">
      <c r="A43" s="6"/>
      <c r="B43" s="6"/>
      <c r="C43" s="6"/>
      <c r="D43" s="6"/>
      <c r="E43" s="6"/>
      <c r="F43" s="6"/>
      <c r="G43" s="6"/>
      <c r="H43" s="6"/>
      <c r="I43" s="6"/>
      <c r="J43" s="6"/>
      <c r="K43" s="6"/>
      <c r="L43" s="6"/>
      <c r="M43" s="6"/>
      <c r="N43" s="6"/>
      <c r="O43" s="6"/>
      <c r="P43" s="6"/>
      <c r="Q43" s="6"/>
      <c r="R43" s="6"/>
      <c r="S43" s="6"/>
      <c r="T43" s="6"/>
    </row>
    <row r="44" spans="1:20" s="12" customFormat="1" x14ac:dyDescent="0.25">
      <c r="A44" s="6"/>
      <c r="B44" s="6"/>
      <c r="C44" s="6"/>
      <c r="D44" s="6"/>
      <c r="E44" s="6"/>
      <c r="F44" s="6"/>
      <c r="G44" s="6"/>
      <c r="H44" s="6"/>
      <c r="I44" s="6"/>
      <c r="J44" s="6"/>
      <c r="K44" s="6"/>
      <c r="L44" s="6"/>
      <c r="M44" s="6"/>
      <c r="N44" s="6"/>
      <c r="O44" s="6"/>
      <c r="P44" s="6"/>
      <c r="Q44" s="6"/>
      <c r="R44" s="6"/>
      <c r="S44" s="6"/>
      <c r="T44" s="6"/>
    </row>
    <row r="45" spans="1:20" s="12" customFormat="1" x14ac:dyDescent="0.25">
      <c r="A45" s="6"/>
      <c r="B45" s="6"/>
      <c r="C45" s="6"/>
      <c r="D45" s="6"/>
      <c r="E45" s="6"/>
      <c r="F45" s="6"/>
      <c r="G45" s="6"/>
      <c r="H45" s="6"/>
      <c r="I45" s="6"/>
      <c r="J45" s="6"/>
      <c r="K45" s="6"/>
      <c r="L45" s="6"/>
      <c r="M45" s="6"/>
      <c r="N45" s="6"/>
      <c r="O45" s="6"/>
      <c r="P45" s="6"/>
      <c r="Q45" s="6"/>
      <c r="R45" s="6"/>
      <c r="S45" s="6"/>
      <c r="T45" s="6"/>
    </row>
    <row r="46" spans="1:20" s="12" customFormat="1" x14ac:dyDescent="0.25">
      <c r="A46" s="6"/>
      <c r="B46" s="6"/>
      <c r="C46" s="6"/>
      <c r="D46" s="6"/>
      <c r="E46" s="6"/>
      <c r="F46" s="6"/>
      <c r="G46" s="6"/>
      <c r="H46" s="6"/>
      <c r="I46" s="6"/>
      <c r="J46" s="6"/>
      <c r="K46" s="6"/>
      <c r="L46" s="6"/>
      <c r="M46" s="6"/>
      <c r="N46" s="6"/>
      <c r="O46" s="6"/>
      <c r="P46" s="6"/>
      <c r="Q46" s="6"/>
      <c r="R46" s="6"/>
      <c r="S46" s="6"/>
      <c r="T46" s="6"/>
    </row>
    <row r="47" spans="1:20" s="12" customFormat="1" x14ac:dyDescent="0.25">
      <c r="A47" s="6"/>
      <c r="B47" s="6"/>
      <c r="C47" s="6"/>
      <c r="D47" s="6"/>
      <c r="E47" s="6"/>
      <c r="F47" s="6"/>
      <c r="G47" s="6"/>
      <c r="H47" s="6"/>
      <c r="I47" s="6"/>
      <c r="J47" s="6"/>
      <c r="K47" s="6"/>
      <c r="L47" s="6"/>
      <c r="M47" s="6"/>
      <c r="N47" s="6"/>
      <c r="O47" s="6"/>
      <c r="P47" s="6"/>
      <c r="Q47" s="6"/>
      <c r="R47" s="6"/>
      <c r="S47" s="6"/>
      <c r="T47" s="6"/>
    </row>
    <row r="48" spans="1:20" s="12" customFormat="1" x14ac:dyDescent="0.25">
      <c r="A48" s="6"/>
      <c r="B48" s="6"/>
      <c r="C48" s="6"/>
      <c r="D48" s="6"/>
      <c r="E48" s="6"/>
      <c r="F48" s="6"/>
      <c r="G48" s="6"/>
      <c r="H48" s="6"/>
      <c r="I48" s="6"/>
      <c r="J48" s="6"/>
      <c r="K48" s="6"/>
      <c r="L48" s="6"/>
      <c r="M48" s="6"/>
      <c r="N48" s="6"/>
      <c r="O48" s="6"/>
      <c r="P48" s="6"/>
      <c r="Q48" s="6"/>
      <c r="R48" s="6"/>
      <c r="S48" s="6"/>
      <c r="T48" s="6"/>
    </row>
    <row r="49" spans="1:20" s="12" customFormat="1" x14ac:dyDescent="0.25">
      <c r="A49" s="6"/>
      <c r="B49" s="6"/>
      <c r="C49" s="6"/>
      <c r="D49" s="6"/>
      <c r="E49" s="6"/>
      <c r="F49" s="6"/>
      <c r="G49" s="6"/>
      <c r="H49" s="6"/>
      <c r="I49" s="6"/>
      <c r="J49" s="6"/>
      <c r="K49" s="6"/>
      <c r="L49" s="6"/>
      <c r="M49" s="6"/>
      <c r="N49" s="6"/>
      <c r="O49" s="6"/>
      <c r="P49" s="6"/>
      <c r="Q49" s="6"/>
      <c r="R49" s="6"/>
      <c r="S49" s="6"/>
      <c r="T49" s="6"/>
    </row>
    <row r="50" spans="1:20" s="12" customFormat="1" x14ac:dyDescent="0.25">
      <c r="A50" s="6"/>
      <c r="B50" s="6"/>
      <c r="C50" s="6"/>
      <c r="D50" s="6"/>
      <c r="E50" s="6"/>
      <c r="F50" s="6"/>
      <c r="G50" s="6"/>
      <c r="H50" s="6"/>
      <c r="I50" s="6"/>
      <c r="J50" s="6"/>
      <c r="K50" s="6"/>
      <c r="L50" s="6"/>
      <c r="M50" s="6"/>
      <c r="N50" s="6"/>
      <c r="O50" s="6"/>
      <c r="P50" s="6"/>
      <c r="Q50" s="6"/>
      <c r="R50" s="6"/>
      <c r="S50" s="6"/>
      <c r="T50" s="6"/>
    </row>
    <row r="51" spans="1:20" s="12" customFormat="1" x14ac:dyDescent="0.25">
      <c r="A51" s="6"/>
      <c r="B51" s="6"/>
      <c r="C51" s="6"/>
      <c r="D51" s="6"/>
      <c r="E51" s="6"/>
      <c r="F51" s="6"/>
      <c r="G51" s="6"/>
      <c r="H51" s="6"/>
      <c r="I51" s="6"/>
      <c r="J51" s="6"/>
      <c r="K51" s="6"/>
      <c r="L51" s="6"/>
      <c r="M51" s="6"/>
      <c r="N51" s="6"/>
      <c r="O51" s="6"/>
      <c r="P51" s="6"/>
      <c r="Q51" s="6"/>
      <c r="R51" s="6"/>
      <c r="S51" s="6"/>
      <c r="T51" s="6"/>
    </row>
    <row r="52" spans="1:20" s="12" customFormat="1" x14ac:dyDescent="0.25">
      <c r="A52" s="6"/>
      <c r="B52" s="6"/>
      <c r="C52" s="6"/>
      <c r="D52" s="6"/>
      <c r="E52" s="6"/>
      <c r="F52" s="6"/>
      <c r="G52" s="6"/>
      <c r="H52" s="6"/>
      <c r="I52" s="6"/>
      <c r="J52" s="6"/>
      <c r="K52" s="6"/>
      <c r="L52" s="6"/>
      <c r="M52" s="6"/>
      <c r="N52" s="6"/>
      <c r="O52" s="6"/>
      <c r="P52" s="6"/>
      <c r="Q52" s="6"/>
      <c r="R52" s="6"/>
      <c r="S52" s="6"/>
      <c r="T52" s="6"/>
    </row>
    <row r="53" spans="1:20" s="12" customFormat="1" x14ac:dyDescent="0.25">
      <c r="A53" s="6"/>
      <c r="B53" s="6"/>
      <c r="C53" s="6"/>
      <c r="D53" s="6"/>
      <c r="E53" s="6"/>
      <c r="F53" s="6"/>
      <c r="G53" s="6"/>
      <c r="H53" s="6"/>
      <c r="I53" s="6"/>
      <c r="J53" s="6"/>
      <c r="K53" s="6"/>
      <c r="L53" s="6"/>
      <c r="M53" s="6"/>
      <c r="N53" s="6"/>
      <c r="O53" s="6"/>
      <c r="P53" s="6"/>
      <c r="Q53" s="6"/>
      <c r="R53" s="6"/>
      <c r="S53" s="6"/>
      <c r="T53" s="6"/>
    </row>
    <row r="54" spans="1:20" s="12" customFormat="1" x14ac:dyDescent="0.25">
      <c r="A54" s="6"/>
      <c r="B54" s="6"/>
      <c r="C54" s="6"/>
      <c r="D54" s="6"/>
      <c r="E54" s="6"/>
      <c r="F54" s="6"/>
      <c r="G54" s="6"/>
      <c r="H54" s="6"/>
      <c r="I54" s="6"/>
      <c r="J54" s="6"/>
      <c r="K54" s="6"/>
      <c r="L54" s="6"/>
      <c r="M54" s="6"/>
      <c r="N54" s="6"/>
      <c r="O54" s="6"/>
      <c r="P54" s="6"/>
      <c r="Q54" s="6"/>
      <c r="R54" s="6"/>
      <c r="S54" s="6"/>
      <c r="T54" s="6"/>
    </row>
    <row r="55" spans="1:20" s="12" customFormat="1" x14ac:dyDescent="0.25">
      <c r="A55" s="6"/>
      <c r="B55" s="6"/>
      <c r="C55" s="6"/>
      <c r="D55" s="6"/>
      <c r="E55" s="6"/>
      <c r="F55" s="6"/>
      <c r="G55" s="6"/>
      <c r="H55" s="6"/>
      <c r="I55" s="6"/>
      <c r="J55" s="6"/>
      <c r="K55" s="6"/>
      <c r="L55" s="6"/>
      <c r="M55" s="6"/>
      <c r="N55" s="6"/>
      <c r="O55" s="6"/>
      <c r="P55" s="6"/>
      <c r="Q55" s="6"/>
      <c r="R55" s="6"/>
      <c r="S55" s="6"/>
      <c r="T55" s="6"/>
    </row>
    <row r="56" spans="1:20" s="12" customFormat="1" x14ac:dyDescent="0.25">
      <c r="A56" s="6"/>
      <c r="B56" s="6"/>
      <c r="C56" s="6"/>
      <c r="D56" s="6"/>
      <c r="E56" s="6"/>
      <c r="F56" s="6"/>
      <c r="G56" s="6"/>
      <c r="H56" s="6"/>
      <c r="I56" s="6"/>
      <c r="J56" s="6"/>
      <c r="K56" s="6"/>
      <c r="L56" s="6"/>
      <c r="M56" s="6"/>
      <c r="N56" s="6"/>
      <c r="O56" s="6"/>
      <c r="P56" s="6"/>
      <c r="Q56" s="6"/>
      <c r="R56" s="6"/>
      <c r="S56" s="6"/>
      <c r="T56" s="6"/>
    </row>
    <row r="57" spans="1:20" s="12" customFormat="1" x14ac:dyDescent="0.25">
      <c r="A57" s="6"/>
      <c r="B57" s="6"/>
      <c r="C57" s="6"/>
      <c r="D57" s="6"/>
      <c r="E57" s="6"/>
      <c r="F57" s="6"/>
      <c r="G57" s="6"/>
      <c r="H57" s="6"/>
      <c r="I57" s="6"/>
      <c r="J57" s="6"/>
      <c r="K57" s="6"/>
      <c r="L57" s="6"/>
      <c r="M57" s="6"/>
      <c r="N57" s="6"/>
      <c r="O57" s="6"/>
      <c r="P57" s="6"/>
      <c r="Q57" s="6"/>
      <c r="R57" s="6"/>
      <c r="S57" s="6"/>
      <c r="T57" s="6"/>
    </row>
    <row r="58" spans="1:20" s="12" customFormat="1" x14ac:dyDescent="0.25">
      <c r="A58" s="6"/>
      <c r="B58" s="6"/>
      <c r="C58" s="6"/>
      <c r="D58" s="6"/>
      <c r="E58" s="6"/>
      <c r="F58" s="6"/>
      <c r="G58" s="6"/>
      <c r="H58" s="6"/>
      <c r="I58" s="6"/>
      <c r="J58" s="6"/>
      <c r="K58" s="6"/>
      <c r="L58" s="6"/>
      <c r="M58" s="6"/>
      <c r="N58" s="6"/>
      <c r="O58" s="6"/>
      <c r="P58" s="6"/>
      <c r="Q58" s="6"/>
      <c r="R58" s="6"/>
      <c r="S58" s="6"/>
      <c r="T58" s="6"/>
    </row>
    <row r="59" spans="1:20" s="12" customFormat="1" x14ac:dyDescent="0.25">
      <c r="A59" s="6"/>
      <c r="B59" s="6"/>
      <c r="C59" s="6"/>
      <c r="D59" s="6"/>
      <c r="E59" s="6"/>
      <c r="F59" s="6"/>
      <c r="G59" s="6"/>
      <c r="H59" s="6"/>
      <c r="I59" s="6"/>
      <c r="J59" s="6"/>
      <c r="K59" s="6"/>
      <c r="L59" s="6"/>
      <c r="M59" s="6"/>
      <c r="N59" s="6"/>
      <c r="O59" s="6"/>
      <c r="P59" s="6"/>
      <c r="Q59" s="6"/>
      <c r="R59" s="6"/>
      <c r="S59" s="6"/>
      <c r="T59" s="6"/>
    </row>
    <row r="60" spans="1:20" s="12" customFormat="1" x14ac:dyDescent="0.25">
      <c r="A60" s="6"/>
      <c r="B60" s="6"/>
      <c r="C60" s="6"/>
      <c r="D60" s="6"/>
      <c r="E60" s="6"/>
      <c r="F60" s="6"/>
      <c r="G60" s="6"/>
      <c r="H60" s="6"/>
      <c r="I60" s="6"/>
      <c r="J60" s="6"/>
      <c r="K60" s="6"/>
      <c r="L60" s="6"/>
      <c r="M60" s="6"/>
      <c r="N60" s="6"/>
      <c r="O60" s="6"/>
      <c r="P60" s="6"/>
      <c r="Q60" s="6"/>
      <c r="R60" s="6"/>
      <c r="S60" s="6"/>
      <c r="T60" s="6"/>
    </row>
    <row r="61" spans="1:20" s="12" customFormat="1" x14ac:dyDescent="0.25">
      <c r="A61" s="6"/>
      <c r="B61" s="6"/>
      <c r="C61" s="6"/>
      <c r="D61" s="6"/>
      <c r="E61" s="6"/>
      <c r="F61" s="6"/>
      <c r="G61" s="6"/>
      <c r="H61" s="6"/>
      <c r="I61" s="6"/>
      <c r="J61" s="6"/>
      <c r="K61" s="6"/>
      <c r="L61" s="6"/>
      <c r="M61" s="6"/>
      <c r="N61" s="6"/>
      <c r="O61" s="6"/>
      <c r="P61" s="6"/>
      <c r="Q61" s="6"/>
      <c r="R61" s="6"/>
      <c r="S61" s="6"/>
      <c r="T61" s="6"/>
    </row>
    <row r="62" spans="1:20" s="12" customFormat="1" x14ac:dyDescent="0.25">
      <c r="A62" s="6"/>
      <c r="B62" s="6"/>
      <c r="C62" s="6"/>
      <c r="D62" s="6"/>
      <c r="E62" s="6"/>
      <c r="F62" s="6"/>
      <c r="G62" s="6"/>
      <c r="H62" s="6"/>
      <c r="I62" s="6"/>
      <c r="J62" s="6"/>
      <c r="K62" s="6"/>
      <c r="L62" s="6"/>
      <c r="M62" s="6"/>
      <c r="N62" s="6"/>
      <c r="O62" s="6"/>
      <c r="P62" s="6"/>
      <c r="Q62" s="6"/>
      <c r="R62" s="6"/>
      <c r="S62" s="6"/>
      <c r="T62" s="6"/>
    </row>
    <row r="63" spans="1:20" s="12" customFormat="1" x14ac:dyDescent="0.25">
      <c r="A63" s="6"/>
      <c r="B63" s="6"/>
      <c r="C63" s="6"/>
      <c r="D63" s="6"/>
      <c r="E63" s="6"/>
      <c r="F63" s="6"/>
      <c r="G63" s="6"/>
      <c r="H63" s="6"/>
      <c r="I63" s="6"/>
      <c r="J63" s="6"/>
      <c r="K63" s="6"/>
      <c r="L63" s="6"/>
      <c r="M63" s="6"/>
      <c r="N63" s="6"/>
      <c r="O63" s="6"/>
      <c r="P63" s="6"/>
      <c r="Q63" s="6"/>
      <c r="R63" s="6"/>
      <c r="S63" s="6"/>
      <c r="T63" s="6"/>
    </row>
    <row r="64" spans="1:20" s="12" customFormat="1" x14ac:dyDescent="0.25">
      <c r="A64" s="6"/>
      <c r="B64" s="6"/>
      <c r="C64" s="6"/>
      <c r="D64" s="6"/>
      <c r="E64" s="6"/>
      <c r="F64" s="6"/>
      <c r="G64" s="6"/>
      <c r="H64" s="6"/>
      <c r="I64" s="6"/>
      <c r="J64" s="6"/>
      <c r="K64" s="6"/>
      <c r="L64" s="6"/>
      <c r="M64" s="6"/>
      <c r="N64" s="6"/>
      <c r="O64" s="6"/>
      <c r="P64" s="6"/>
      <c r="Q64" s="6"/>
      <c r="R64" s="6"/>
      <c r="S64" s="6"/>
      <c r="T64" s="6"/>
    </row>
    <row r="65" spans="1:20" s="12" customFormat="1" x14ac:dyDescent="0.25">
      <c r="A65" s="6"/>
      <c r="B65" s="6"/>
      <c r="C65" s="6"/>
      <c r="D65" s="6"/>
      <c r="E65" s="6"/>
      <c r="F65" s="6"/>
      <c r="G65" s="6"/>
      <c r="H65" s="6"/>
      <c r="I65" s="6"/>
      <c r="J65" s="6"/>
      <c r="K65" s="6"/>
      <c r="L65" s="6"/>
      <c r="M65" s="6"/>
      <c r="N65" s="6"/>
      <c r="O65" s="6"/>
      <c r="P65" s="6"/>
      <c r="Q65" s="6"/>
      <c r="R65" s="6"/>
      <c r="S65" s="6"/>
      <c r="T65" s="6"/>
    </row>
    <row r="66" spans="1:20" s="12" customFormat="1" x14ac:dyDescent="0.25">
      <c r="A66" s="6"/>
      <c r="B66" s="6"/>
      <c r="C66" s="6"/>
      <c r="D66" s="6"/>
      <c r="E66" s="6"/>
      <c r="F66" s="6"/>
      <c r="G66" s="6"/>
      <c r="H66" s="6"/>
      <c r="I66" s="6"/>
      <c r="J66" s="6"/>
      <c r="K66" s="6"/>
      <c r="L66" s="6"/>
      <c r="M66" s="6"/>
      <c r="N66" s="6"/>
      <c r="O66" s="6"/>
      <c r="P66" s="6"/>
      <c r="Q66" s="6"/>
      <c r="R66" s="6"/>
      <c r="S66" s="6"/>
      <c r="T66" s="6"/>
    </row>
    <row r="67" spans="1:20" s="12" customFormat="1" x14ac:dyDescent="0.25">
      <c r="A67" s="6"/>
      <c r="B67" s="6"/>
      <c r="C67" s="6"/>
      <c r="D67" s="6"/>
      <c r="E67" s="6"/>
      <c r="F67" s="6"/>
      <c r="G67" s="6"/>
      <c r="H67" s="6"/>
      <c r="I67" s="6"/>
      <c r="J67" s="6"/>
      <c r="K67" s="6"/>
      <c r="L67" s="6"/>
      <c r="M67" s="6"/>
      <c r="N67" s="6"/>
      <c r="O67" s="6"/>
      <c r="P67" s="6"/>
      <c r="Q67" s="6"/>
      <c r="R67" s="6"/>
      <c r="S67" s="6"/>
      <c r="T67" s="6"/>
    </row>
    <row r="68" spans="1:20" s="12" customFormat="1" x14ac:dyDescent="0.25">
      <c r="A68" s="6"/>
      <c r="B68" s="6"/>
      <c r="C68" s="6"/>
      <c r="D68" s="6"/>
      <c r="E68" s="6"/>
      <c r="F68" s="6"/>
      <c r="G68" s="6"/>
      <c r="H68" s="6"/>
      <c r="I68" s="6"/>
      <c r="J68" s="6"/>
      <c r="K68" s="6"/>
      <c r="L68" s="6"/>
      <c r="M68" s="6"/>
      <c r="N68" s="6"/>
      <c r="O68" s="6"/>
      <c r="P68" s="6"/>
      <c r="Q68" s="6"/>
      <c r="R68" s="6"/>
      <c r="S68" s="6"/>
      <c r="T68" s="6"/>
    </row>
    <row r="69" spans="1:20" s="12" customFormat="1" x14ac:dyDescent="0.25">
      <c r="A69" s="6"/>
      <c r="B69" s="6"/>
      <c r="C69" s="6"/>
      <c r="D69" s="6"/>
      <c r="E69" s="6"/>
      <c r="F69" s="6"/>
      <c r="G69" s="6"/>
      <c r="H69" s="6"/>
      <c r="I69" s="6"/>
      <c r="J69" s="6"/>
      <c r="K69" s="6"/>
      <c r="L69" s="6"/>
      <c r="M69" s="6"/>
      <c r="N69" s="6"/>
      <c r="O69" s="6"/>
      <c r="P69" s="6"/>
      <c r="Q69" s="6"/>
      <c r="R69" s="6"/>
      <c r="S69" s="6"/>
      <c r="T69" s="6"/>
    </row>
    <row r="70" spans="1:20" s="12" customFormat="1" x14ac:dyDescent="0.25">
      <c r="A70" s="6"/>
      <c r="B70" s="6"/>
      <c r="C70" s="6"/>
      <c r="D70" s="6"/>
      <c r="E70" s="6"/>
      <c r="F70" s="6"/>
      <c r="G70" s="6"/>
      <c r="H70" s="6"/>
      <c r="I70" s="6"/>
      <c r="J70" s="6"/>
      <c r="K70" s="6"/>
      <c r="L70" s="6"/>
      <c r="M70" s="6"/>
      <c r="N70" s="6"/>
      <c r="O70" s="6"/>
      <c r="P70" s="6"/>
      <c r="Q70" s="6"/>
      <c r="R70" s="6"/>
      <c r="S70" s="6"/>
      <c r="T70" s="6"/>
    </row>
    <row r="71" spans="1:20" s="12" customFormat="1" x14ac:dyDescent="0.25">
      <c r="A71" s="6"/>
      <c r="B71" s="6"/>
      <c r="C71" s="6"/>
      <c r="D71" s="6"/>
      <c r="E71" s="6"/>
      <c r="F71" s="6"/>
      <c r="G71" s="6"/>
      <c r="H71" s="6"/>
      <c r="I71" s="6"/>
      <c r="J71" s="6"/>
      <c r="K71" s="6"/>
      <c r="L71" s="6"/>
      <c r="M71" s="6"/>
      <c r="N71" s="6"/>
      <c r="O71" s="6"/>
      <c r="P71" s="6"/>
      <c r="Q71" s="6"/>
      <c r="R71" s="6"/>
      <c r="S71" s="6"/>
      <c r="T71" s="6"/>
    </row>
    <row r="72" spans="1:20" s="12" customFormat="1" x14ac:dyDescent="0.25">
      <c r="A72" s="6"/>
      <c r="B72" s="6"/>
      <c r="C72" s="6"/>
      <c r="D72" s="6"/>
      <c r="E72" s="6"/>
      <c r="F72" s="6"/>
      <c r="G72" s="6"/>
      <c r="H72" s="6"/>
      <c r="I72" s="6"/>
      <c r="J72" s="6"/>
      <c r="K72" s="6"/>
      <c r="L72" s="6"/>
      <c r="M72" s="6"/>
      <c r="N72" s="6"/>
      <c r="O72" s="6"/>
      <c r="P72" s="6"/>
      <c r="Q72" s="6"/>
      <c r="R72" s="6"/>
      <c r="S72" s="6"/>
      <c r="T72" s="6"/>
    </row>
    <row r="73" spans="1:20" s="12" customFormat="1" x14ac:dyDescent="0.25">
      <c r="A73" s="6"/>
      <c r="B73" s="6"/>
      <c r="C73" s="6"/>
      <c r="D73" s="6"/>
      <c r="E73" s="6"/>
      <c r="F73" s="6"/>
      <c r="G73" s="6"/>
      <c r="H73" s="6"/>
      <c r="I73" s="6"/>
      <c r="J73" s="6"/>
      <c r="K73" s="6"/>
      <c r="L73" s="6"/>
      <c r="M73" s="6"/>
      <c r="N73" s="6"/>
      <c r="O73" s="6"/>
      <c r="P73" s="6"/>
      <c r="Q73" s="6"/>
      <c r="R73" s="6"/>
      <c r="S73" s="6"/>
      <c r="T73" s="6"/>
    </row>
    <row r="74" spans="1:20" s="12" customFormat="1" x14ac:dyDescent="0.25">
      <c r="A74" s="6"/>
      <c r="B74" s="6"/>
      <c r="C74" s="6"/>
      <c r="D74" s="6"/>
      <c r="E74" s="6"/>
      <c r="F74" s="6"/>
      <c r="G74" s="6"/>
      <c r="H74" s="6"/>
      <c r="I74" s="6"/>
      <c r="J74" s="6"/>
      <c r="K74" s="6"/>
      <c r="L74" s="6"/>
      <c r="M74" s="6"/>
      <c r="N74" s="6"/>
      <c r="O74" s="6"/>
      <c r="P74" s="6"/>
      <c r="Q74" s="6"/>
      <c r="R74" s="6"/>
      <c r="S74" s="6"/>
      <c r="T74" s="6"/>
    </row>
    <row r="75" spans="1:20" s="12" customFormat="1" x14ac:dyDescent="0.25">
      <c r="A75" s="6"/>
      <c r="B75" s="6"/>
      <c r="C75" s="6"/>
      <c r="D75" s="6"/>
      <c r="E75" s="6"/>
      <c r="F75" s="6"/>
      <c r="G75" s="6"/>
      <c r="H75" s="6"/>
      <c r="I75" s="6"/>
      <c r="J75" s="6"/>
      <c r="K75" s="6"/>
      <c r="L75" s="6"/>
      <c r="M75" s="6"/>
      <c r="N75" s="6"/>
      <c r="O75" s="6"/>
      <c r="P75" s="6"/>
      <c r="Q75" s="6"/>
      <c r="R75" s="6"/>
      <c r="S75" s="6"/>
      <c r="T75" s="6"/>
    </row>
    <row r="76" spans="1:20" s="12" customFormat="1" x14ac:dyDescent="0.25">
      <c r="A76" s="6"/>
      <c r="B76" s="6"/>
      <c r="C76" s="6"/>
      <c r="D76" s="6"/>
      <c r="E76" s="6"/>
      <c r="F76" s="6"/>
      <c r="G76" s="6"/>
      <c r="H76" s="6"/>
      <c r="I76" s="6"/>
      <c r="J76" s="6"/>
      <c r="K76" s="6"/>
      <c r="L76" s="6"/>
      <c r="M76" s="6"/>
      <c r="N76" s="6"/>
      <c r="O76" s="6"/>
      <c r="P76" s="6"/>
      <c r="Q76" s="6"/>
      <c r="R76" s="6"/>
      <c r="S76" s="6"/>
      <c r="T76" s="6"/>
    </row>
    <row r="77" spans="1:20" s="12" customFormat="1" x14ac:dyDescent="0.25">
      <c r="A77" s="6"/>
      <c r="B77" s="6"/>
      <c r="C77" s="6"/>
      <c r="D77" s="6"/>
      <c r="E77" s="6"/>
      <c r="F77" s="6"/>
      <c r="G77" s="6"/>
      <c r="H77" s="6"/>
      <c r="I77" s="6"/>
      <c r="J77" s="6"/>
      <c r="K77" s="6"/>
      <c r="L77" s="6"/>
      <c r="M77" s="6"/>
      <c r="N77" s="6"/>
      <c r="O77" s="6"/>
      <c r="P77" s="6"/>
      <c r="Q77" s="6"/>
      <c r="R77" s="6"/>
      <c r="S77" s="6"/>
      <c r="T77" s="6"/>
    </row>
    <row r="78" spans="1:20" s="12" customFormat="1" x14ac:dyDescent="0.25">
      <c r="A78" s="6"/>
      <c r="B78" s="6"/>
      <c r="C78" s="6"/>
      <c r="D78" s="6"/>
      <c r="E78" s="6"/>
      <c r="F78" s="6"/>
      <c r="G78" s="6"/>
      <c r="H78" s="6"/>
      <c r="I78" s="6"/>
      <c r="J78" s="6"/>
      <c r="K78" s="6"/>
      <c r="L78" s="6"/>
      <c r="M78" s="6"/>
      <c r="N78" s="6"/>
      <c r="O78" s="6"/>
      <c r="P78" s="6"/>
      <c r="Q78" s="6"/>
      <c r="R78" s="6"/>
      <c r="S78" s="6"/>
      <c r="T78" s="6"/>
    </row>
    <row r="79" spans="1:20" s="12" customFormat="1" x14ac:dyDescent="0.25">
      <c r="A79" s="6"/>
      <c r="B79" s="6"/>
      <c r="C79" s="6"/>
      <c r="D79" s="6"/>
      <c r="E79" s="6"/>
      <c r="F79" s="6"/>
      <c r="G79" s="6"/>
      <c r="H79" s="6"/>
      <c r="I79" s="6"/>
      <c r="J79" s="6"/>
      <c r="K79" s="6"/>
      <c r="L79" s="6"/>
      <c r="M79" s="6"/>
      <c r="N79" s="6"/>
      <c r="O79" s="6"/>
      <c r="P79" s="6"/>
      <c r="Q79" s="6"/>
      <c r="R79" s="6"/>
      <c r="S79" s="6"/>
      <c r="T79" s="6"/>
    </row>
    <row r="80" spans="1:20" s="12" customFormat="1" x14ac:dyDescent="0.25">
      <c r="A80" s="6"/>
      <c r="B80" s="6"/>
      <c r="C80" s="6"/>
      <c r="D80" s="6"/>
      <c r="E80" s="6"/>
      <c r="F80" s="6"/>
      <c r="G80" s="6"/>
      <c r="H80" s="6"/>
      <c r="I80" s="6"/>
      <c r="J80" s="6"/>
      <c r="K80" s="6"/>
      <c r="L80" s="6"/>
      <c r="M80" s="6"/>
      <c r="N80" s="6"/>
      <c r="O80" s="6"/>
      <c r="P80" s="6"/>
      <c r="Q80" s="6"/>
      <c r="R80" s="6"/>
      <c r="S80" s="6"/>
      <c r="T80" s="6"/>
    </row>
    <row r="81" spans="1:20" s="12" customFormat="1" x14ac:dyDescent="0.25">
      <c r="A81" s="6"/>
      <c r="B81" s="6"/>
      <c r="C81" s="6"/>
      <c r="D81" s="6"/>
      <c r="E81" s="6"/>
      <c r="F81" s="6"/>
      <c r="G81" s="6"/>
      <c r="H81" s="6"/>
      <c r="I81" s="6"/>
      <c r="J81" s="6"/>
      <c r="K81" s="6"/>
      <c r="L81" s="6"/>
      <c r="M81" s="6"/>
      <c r="N81" s="6"/>
      <c r="O81" s="6"/>
      <c r="P81" s="6"/>
      <c r="Q81" s="6"/>
      <c r="R81" s="6"/>
      <c r="S81" s="6"/>
      <c r="T81" s="6"/>
    </row>
    <row r="82" spans="1:20" s="12" customFormat="1" x14ac:dyDescent="0.25">
      <c r="A82" s="6"/>
      <c r="B82" s="6"/>
      <c r="C82" s="6"/>
      <c r="D82" s="6"/>
      <c r="E82" s="6"/>
      <c r="F82" s="6"/>
      <c r="G82" s="6"/>
      <c r="H82" s="6"/>
      <c r="I82" s="6"/>
      <c r="J82" s="6"/>
      <c r="K82" s="6"/>
      <c r="L82" s="6"/>
      <c r="M82" s="6"/>
      <c r="N82" s="6"/>
      <c r="O82" s="6"/>
      <c r="P82" s="6"/>
      <c r="Q82" s="6"/>
      <c r="R82" s="6"/>
      <c r="S82" s="6"/>
      <c r="T82" s="6"/>
    </row>
    <row r="83" spans="1:20" s="12" customFormat="1" x14ac:dyDescent="0.25">
      <c r="A83" s="6"/>
      <c r="B83" s="6"/>
      <c r="C83" s="6"/>
      <c r="D83" s="6"/>
      <c r="E83" s="6"/>
      <c r="F83" s="6"/>
      <c r="G83" s="6"/>
      <c r="H83" s="6"/>
      <c r="I83" s="6"/>
      <c r="J83" s="6"/>
      <c r="K83" s="6"/>
      <c r="L83" s="6"/>
      <c r="M83" s="6"/>
      <c r="N83" s="6"/>
      <c r="O83" s="6"/>
      <c r="P83" s="6"/>
      <c r="Q83" s="6"/>
      <c r="R83" s="6"/>
      <c r="S83" s="6"/>
      <c r="T83" s="6"/>
    </row>
    <row r="84" spans="1:20" s="12" customFormat="1" x14ac:dyDescent="0.25">
      <c r="A84" s="6"/>
      <c r="B84" s="6"/>
      <c r="C84" s="6"/>
      <c r="D84" s="6"/>
      <c r="E84" s="6"/>
      <c r="F84" s="6"/>
      <c r="G84" s="6"/>
      <c r="H84" s="6"/>
      <c r="I84" s="6"/>
      <c r="J84" s="6"/>
      <c r="K84" s="6"/>
      <c r="L84" s="6"/>
      <c r="M84" s="6"/>
      <c r="N84" s="6"/>
      <c r="O84" s="6"/>
      <c r="P84" s="6"/>
      <c r="Q84" s="6"/>
      <c r="R84" s="6"/>
      <c r="S84" s="6"/>
      <c r="T84" s="6"/>
    </row>
    <row r="85" spans="1:20" s="12" customFormat="1" x14ac:dyDescent="0.25">
      <c r="A85" s="6"/>
      <c r="B85" s="6"/>
      <c r="C85" s="6"/>
      <c r="D85" s="6"/>
      <c r="E85" s="6"/>
      <c r="F85" s="6"/>
      <c r="G85" s="6"/>
      <c r="H85" s="6"/>
      <c r="I85" s="6"/>
      <c r="J85" s="6"/>
      <c r="K85" s="6"/>
      <c r="L85" s="6"/>
      <c r="M85" s="6"/>
      <c r="N85" s="6"/>
      <c r="O85" s="6"/>
      <c r="P85" s="6"/>
      <c r="Q85" s="6"/>
      <c r="R85" s="6"/>
      <c r="S85" s="6"/>
      <c r="T85" s="6"/>
    </row>
    <row r="86" spans="1:20" s="12" customFormat="1" x14ac:dyDescent="0.25">
      <c r="A86" s="6"/>
      <c r="B86" s="6"/>
      <c r="C86" s="6"/>
      <c r="D86" s="6"/>
      <c r="E86" s="6"/>
      <c r="F86" s="6"/>
      <c r="G86" s="6"/>
      <c r="H86" s="6"/>
      <c r="I86" s="6"/>
      <c r="J86" s="6"/>
      <c r="K86" s="6"/>
      <c r="L86" s="6"/>
      <c r="M86" s="6"/>
      <c r="N86" s="6"/>
      <c r="O86" s="6"/>
      <c r="P86" s="6"/>
      <c r="Q86" s="6"/>
      <c r="R86" s="6"/>
      <c r="S86" s="6"/>
      <c r="T86" s="6"/>
    </row>
    <row r="87" spans="1:20" s="12" customFormat="1" x14ac:dyDescent="0.25">
      <c r="A87" s="6"/>
      <c r="B87" s="6"/>
      <c r="C87" s="6"/>
      <c r="D87" s="6"/>
      <c r="E87" s="6"/>
      <c r="F87" s="6"/>
      <c r="G87" s="6"/>
      <c r="H87" s="6"/>
      <c r="I87" s="6"/>
      <c r="J87" s="6"/>
      <c r="K87" s="6"/>
      <c r="L87" s="6"/>
      <c r="M87" s="6"/>
      <c r="N87" s="6"/>
      <c r="O87" s="6"/>
      <c r="P87" s="6"/>
      <c r="Q87" s="6"/>
      <c r="R87" s="6"/>
      <c r="S87" s="6"/>
      <c r="T87" s="6"/>
    </row>
    <row r="88" spans="1:20" s="12" customFormat="1" x14ac:dyDescent="0.25">
      <c r="A88" s="6"/>
      <c r="B88" s="6"/>
      <c r="C88" s="6"/>
      <c r="D88" s="6"/>
      <c r="E88" s="6"/>
      <c r="F88" s="6"/>
      <c r="G88" s="6"/>
      <c r="H88" s="6"/>
      <c r="I88" s="6"/>
      <c r="J88" s="6"/>
      <c r="K88" s="6"/>
      <c r="L88" s="6"/>
      <c r="M88" s="6"/>
      <c r="N88" s="6"/>
      <c r="O88" s="6"/>
      <c r="P88" s="6"/>
      <c r="Q88" s="6"/>
      <c r="R88" s="6"/>
      <c r="S88" s="6"/>
      <c r="T88" s="6"/>
    </row>
    <row r="89" spans="1:20" s="12" customFormat="1" x14ac:dyDescent="0.25">
      <c r="A89" s="6"/>
      <c r="B89" s="6"/>
      <c r="C89" s="6"/>
      <c r="D89" s="6"/>
      <c r="E89" s="6"/>
      <c r="F89" s="6"/>
      <c r="G89" s="6"/>
      <c r="H89" s="6"/>
      <c r="I89" s="6"/>
      <c r="J89" s="6"/>
      <c r="K89" s="6"/>
      <c r="L89" s="6"/>
      <c r="M89" s="6"/>
      <c r="N89" s="6"/>
      <c r="O89" s="6"/>
      <c r="P89" s="6"/>
      <c r="Q89" s="6"/>
      <c r="R89" s="6"/>
      <c r="S89" s="6"/>
      <c r="T89" s="6"/>
    </row>
    <row r="90" spans="1:20" s="12" customFormat="1" x14ac:dyDescent="0.25">
      <c r="A90" s="6"/>
      <c r="B90" s="6"/>
      <c r="C90" s="6"/>
      <c r="D90" s="6"/>
      <c r="E90" s="6"/>
      <c r="F90" s="6"/>
      <c r="G90" s="6"/>
      <c r="H90" s="6"/>
      <c r="I90" s="6"/>
      <c r="J90" s="6"/>
      <c r="K90" s="6"/>
      <c r="L90" s="6"/>
      <c r="M90" s="6"/>
      <c r="N90" s="6"/>
      <c r="O90" s="6"/>
      <c r="P90" s="6"/>
      <c r="Q90" s="6"/>
      <c r="R90" s="6"/>
      <c r="S90" s="6"/>
      <c r="T90" s="6"/>
    </row>
    <row r="91" spans="1:20" s="12" customFormat="1" x14ac:dyDescent="0.25">
      <c r="A91" s="6"/>
      <c r="B91" s="6"/>
      <c r="C91" s="6"/>
      <c r="D91" s="6"/>
      <c r="E91" s="6"/>
      <c r="F91" s="6"/>
      <c r="G91" s="6"/>
      <c r="H91" s="6"/>
      <c r="I91" s="6"/>
      <c r="J91" s="6"/>
      <c r="K91" s="6"/>
      <c r="L91" s="6"/>
      <c r="M91" s="6"/>
      <c r="N91" s="6"/>
      <c r="O91" s="6"/>
      <c r="P91" s="6"/>
      <c r="Q91" s="6"/>
      <c r="R91" s="6"/>
      <c r="S91" s="6"/>
      <c r="T91" s="6"/>
    </row>
    <row r="92" spans="1:20" s="12" customFormat="1" x14ac:dyDescent="0.25">
      <c r="A92" s="6"/>
      <c r="B92" s="6"/>
      <c r="C92" s="6"/>
      <c r="D92" s="6"/>
      <c r="E92" s="6"/>
      <c r="F92" s="6"/>
      <c r="G92" s="6"/>
      <c r="H92" s="6"/>
      <c r="I92" s="6"/>
      <c r="J92" s="6"/>
      <c r="K92" s="6"/>
      <c r="L92" s="6"/>
      <c r="M92" s="6"/>
      <c r="N92" s="6"/>
      <c r="O92" s="6"/>
      <c r="P92" s="6"/>
      <c r="Q92" s="6"/>
      <c r="R92" s="6"/>
      <c r="S92" s="6"/>
      <c r="T92" s="6"/>
    </row>
    <row r="93" spans="1:20" s="12" customFormat="1" x14ac:dyDescent="0.25">
      <c r="A93" s="6"/>
      <c r="B93" s="6"/>
      <c r="C93" s="6"/>
      <c r="D93" s="6"/>
      <c r="E93" s="6"/>
      <c r="F93" s="6"/>
      <c r="G93" s="6"/>
      <c r="H93" s="6"/>
      <c r="I93" s="6"/>
      <c r="J93" s="6"/>
      <c r="K93" s="6"/>
      <c r="L93" s="6"/>
      <c r="M93" s="6"/>
      <c r="N93" s="6"/>
      <c r="O93" s="6"/>
      <c r="P93" s="6"/>
      <c r="Q93" s="6"/>
      <c r="R93" s="6"/>
      <c r="S93" s="6"/>
      <c r="T93" s="6"/>
    </row>
    <row r="94" spans="1:20" s="12" customFormat="1" x14ac:dyDescent="0.25">
      <c r="A94" s="6"/>
      <c r="B94" s="6"/>
      <c r="C94" s="6"/>
      <c r="D94" s="6"/>
      <c r="E94" s="6"/>
      <c r="F94" s="6"/>
      <c r="G94" s="6"/>
      <c r="H94" s="6"/>
      <c r="I94" s="6"/>
      <c r="J94" s="6"/>
      <c r="K94" s="6"/>
      <c r="L94" s="6"/>
      <c r="M94" s="6"/>
      <c r="N94" s="6"/>
      <c r="O94" s="6"/>
      <c r="P94" s="6"/>
      <c r="Q94" s="6"/>
      <c r="R94" s="6"/>
      <c r="S94" s="6"/>
      <c r="T94" s="6"/>
    </row>
    <row r="95" spans="1:20" s="12" customFormat="1" x14ac:dyDescent="0.25">
      <c r="A95" s="6"/>
      <c r="B95" s="6"/>
      <c r="C95" s="6"/>
      <c r="D95" s="6"/>
      <c r="E95" s="6"/>
      <c r="F95" s="6"/>
      <c r="G95" s="6"/>
      <c r="H95" s="6"/>
      <c r="I95" s="6"/>
      <c r="J95" s="6"/>
      <c r="K95" s="6"/>
      <c r="L95" s="6"/>
      <c r="M95" s="6"/>
      <c r="N95" s="6"/>
      <c r="O95" s="6"/>
      <c r="P95" s="6"/>
      <c r="Q95" s="6"/>
      <c r="R95" s="6"/>
      <c r="S95" s="6"/>
      <c r="T95" s="6"/>
    </row>
    <row r="96" spans="1:20" s="12" customFormat="1" x14ac:dyDescent="0.25">
      <c r="A96" s="6"/>
      <c r="B96" s="6"/>
      <c r="C96" s="6"/>
      <c r="D96" s="6"/>
      <c r="E96" s="6"/>
      <c r="F96" s="6"/>
      <c r="G96" s="6"/>
      <c r="H96" s="6"/>
      <c r="I96" s="6"/>
      <c r="J96" s="6"/>
      <c r="K96" s="6"/>
      <c r="L96" s="6"/>
      <c r="M96" s="6"/>
      <c r="N96" s="6"/>
      <c r="O96" s="6"/>
      <c r="P96" s="6"/>
      <c r="Q96" s="6"/>
      <c r="R96" s="6"/>
      <c r="S96" s="6"/>
      <c r="T96" s="6"/>
    </row>
    <row r="97" spans="1:20" s="12" customFormat="1" x14ac:dyDescent="0.25">
      <c r="A97" s="6"/>
      <c r="B97" s="6"/>
      <c r="C97" s="6"/>
      <c r="D97" s="6"/>
      <c r="E97" s="6"/>
      <c r="F97" s="6"/>
      <c r="G97" s="6"/>
      <c r="H97" s="6"/>
      <c r="I97" s="6"/>
      <c r="J97" s="6"/>
      <c r="K97" s="6"/>
      <c r="L97" s="6"/>
      <c r="M97" s="6"/>
      <c r="N97" s="6"/>
      <c r="O97" s="6"/>
      <c r="P97" s="6"/>
      <c r="Q97" s="6"/>
      <c r="R97" s="6"/>
      <c r="S97" s="6"/>
      <c r="T97" s="6"/>
    </row>
    <row r="98" spans="1:20" s="12" customFormat="1" x14ac:dyDescent="0.25">
      <c r="A98" s="6"/>
      <c r="B98" s="6"/>
      <c r="C98" s="6"/>
      <c r="D98" s="6"/>
      <c r="E98" s="6"/>
      <c r="F98" s="6"/>
      <c r="G98" s="6"/>
      <c r="H98" s="6"/>
      <c r="I98" s="6"/>
      <c r="J98" s="6"/>
      <c r="K98" s="6"/>
      <c r="L98" s="6"/>
      <c r="M98" s="6"/>
      <c r="N98" s="6"/>
      <c r="O98" s="6"/>
      <c r="P98" s="6"/>
      <c r="Q98" s="6"/>
      <c r="R98" s="6"/>
      <c r="S98" s="6"/>
      <c r="T98" s="6"/>
    </row>
    <row r="99" spans="1:20" s="12" customFormat="1" x14ac:dyDescent="0.25">
      <c r="A99" s="6"/>
      <c r="B99" s="6"/>
      <c r="C99" s="6"/>
      <c r="D99" s="6"/>
      <c r="E99" s="6"/>
      <c r="F99" s="6"/>
      <c r="G99" s="6"/>
      <c r="H99" s="6"/>
      <c r="I99" s="6"/>
      <c r="J99" s="6"/>
      <c r="K99" s="6"/>
      <c r="L99" s="6"/>
      <c r="M99" s="6"/>
      <c r="N99" s="6"/>
      <c r="O99" s="6"/>
      <c r="P99" s="6"/>
      <c r="Q99" s="6"/>
      <c r="R99" s="6"/>
      <c r="S99" s="6"/>
      <c r="T99" s="6"/>
    </row>
    <row r="100" spans="1:20" s="12" customFormat="1" x14ac:dyDescent="0.25">
      <c r="A100" s="6"/>
      <c r="B100" s="6"/>
      <c r="C100" s="6"/>
      <c r="D100" s="6"/>
      <c r="E100" s="6"/>
      <c r="F100" s="6"/>
      <c r="G100" s="6"/>
      <c r="H100" s="6"/>
      <c r="I100" s="6"/>
      <c r="J100" s="6"/>
      <c r="K100" s="6"/>
      <c r="L100" s="6"/>
      <c r="M100" s="6"/>
      <c r="N100" s="6"/>
      <c r="O100" s="6"/>
      <c r="P100" s="6"/>
      <c r="Q100" s="6"/>
      <c r="R100" s="6"/>
      <c r="S100" s="6"/>
      <c r="T100" s="6"/>
    </row>
    <row r="101" spans="1:20" s="12" customFormat="1" x14ac:dyDescent="0.25">
      <c r="A101" s="6"/>
      <c r="B101" s="6"/>
      <c r="C101" s="6"/>
      <c r="D101" s="6"/>
      <c r="E101" s="6"/>
      <c r="F101" s="6"/>
      <c r="G101" s="6"/>
      <c r="H101" s="6"/>
      <c r="I101" s="6"/>
      <c r="J101" s="6"/>
      <c r="K101" s="6"/>
      <c r="L101" s="6"/>
      <c r="M101" s="6"/>
      <c r="N101" s="6"/>
      <c r="O101" s="6"/>
      <c r="P101" s="6"/>
      <c r="Q101" s="6"/>
      <c r="R101" s="6"/>
      <c r="S101" s="6"/>
      <c r="T101" s="6"/>
    </row>
    <row r="102" spans="1:20" s="12" customFormat="1" x14ac:dyDescent="0.25">
      <c r="A102" s="6"/>
      <c r="B102" s="6"/>
      <c r="C102" s="6"/>
      <c r="D102" s="6"/>
      <c r="E102" s="6"/>
      <c r="F102" s="6"/>
      <c r="G102" s="6"/>
      <c r="H102" s="6"/>
      <c r="I102" s="6"/>
      <c r="J102" s="6"/>
      <c r="K102" s="6"/>
      <c r="L102" s="6"/>
      <c r="M102" s="6"/>
      <c r="N102" s="6"/>
      <c r="O102" s="6"/>
      <c r="P102" s="6"/>
      <c r="Q102" s="6"/>
      <c r="R102" s="6"/>
      <c r="S102" s="6"/>
      <c r="T102" s="6"/>
    </row>
    <row r="103" spans="1:20" s="12" customFormat="1" x14ac:dyDescent="0.25">
      <c r="A103" s="6"/>
      <c r="B103" s="6"/>
      <c r="C103" s="6"/>
      <c r="D103" s="6"/>
      <c r="E103" s="6"/>
      <c r="F103" s="6"/>
      <c r="G103" s="6"/>
      <c r="H103" s="6"/>
      <c r="I103" s="6"/>
      <c r="J103" s="6"/>
      <c r="K103" s="6"/>
      <c r="L103" s="6"/>
      <c r="M103" s="6"/>
      <c r="N103" s="6"/>
      <c r="O103" s="6"/>
      <c r="P103" s="6"/>
      <c r="Q103" s="6"/>
      <c r="R103" s="6"/>
      <c r="S103" s="6"/>
      <c r="T103" s="6"/>
    </row>
    <row r="104" spans="1:20" s="12" customFormat="1" x14ac:dyDescent="0.25">
      <c r="A104" s="6"/>
      <c r="B104" s="6"/>
      <c r="C104" s="6"/>
      <c r="D104" s="6"/>
      <c r="E104" s="6"/>
      <c r="F104" s="6"/>
      <c r="G104" s="6"/>
      <c r="H104" s="6"/>
      <c r="I104" s="6"/>
      <c r="J104" s="6"/>
      <c r="K104" s="6"/>
      <c r="L104" s="6"/>
      <c r="M104" s="6"/>
      <c r="N104" s="6"/>
      <c r="O104" s="6"/>
      <c r="P104" s="6"/>
      <c r="Q104" s="6"/>
      <c r="R104" s="6"/>
      <c r="S104" s="6"/>
      <c r="T104" s="6"/>
    </row>
    <row r="105" spans="1:20" s="12" customFormat="1" x14ac:dyDescent="0.25">
      <c r="A105" s="6"/>
      <c r="B105" s="6"/>
      <c r="C105" s="6"/>
      <c r="D105" s="6"/>
      <c r="E105" s="6"/>
      <c r="F105" s="6"/>
      <c r="G105" s="6"/>
      <c r="H105" s="6"/>
      <c r="I105" s="6"/>
      <c r="J105" s="6"/>
      <c r="K105" s="6"/>
      <c r="L105" s="6"/>
      <c r="M105" s="6"/>
      <c r="N105" s="6"/>
      <c r="O105" s="6"/>
      <c r="P105" s="6"/>
      <c r="Q105" s="6"/>
      <c r="R105" s="6"/>
      <c r="S105" s="6"/>
      <c r="T105" s="6"/>
    </row>
    <row r="106" spans="1:20" s="12" customFormat="1" x14ac:dyDescent="0.25">
      <c r="A106" s="6"/>
      <c r="B106" s="6"/>
      <c r="C106" s="6"/>
      <c r="D106" s="6"/>
      <c r="E106" s="6"/>
      <c r="F106" s="6"/>
      <c r="G106" s="6"/>
      <c r="H106" s="6"/>
      <c r="I106" s="6"/>
      <c r="J106" s="6"/>
      <c r="K106" s="6"/>
      <c r="L106" s="6"/>
      <c r="M106" s="6"/>
      <c r="N106" s="6"/>
      <c r="O106" s="6"/>
      <c r="P106" s="6"/>
      <c r="Q106" s="6"/>
      <c r="R106" s="6"/>
      <c r="S106" s="6"/>
      <c r="T106" s="6"/>
    </row>
    <row r="107" spans="1:20" s="12" customFormat="1" x14ac:dyDescent="0.25">
      <c r="A107" s="6"/>
      <c r="B107" s="6"/>
      <c r="C107" s="6"/>
      <c r="D107" s="6"/>
      <c r="E107" s="6"/>
      <c r="F107" s="6"/>
      <c r="G107" s="6"/>
      <c r="H107" s="6"/>
      <c r="I107" s="6"/>
      <c r="J107" s="6"/>
      <c r="K107" s="6"/>
      <c r="L107" s="6"/>
      <c r="M107" s="6"/>
      <c r="N107" s="6"/>
      <c r="O107" s="6"/>
      <c r="P107" s="6"/>
      <c r="Q107" s="6"/>
      <c r="R107" s="6"/>
      <c r="S107" s="6"/>
      <c r="T107" s="6"/>
    </row>
    <row r="108" spans="1:20" s="12" customFormat="1" x14ac:dyDescent="0.25">
      <c r="A108" s="6"/>
      <c r="B108" s="6"/>
      <c r="C108" s="6"/>
      <c r="D108" s="6"/>
      <c r="E108" s="6"/>
      <c r="F108" s="6"/>
      <c r="G108" s="6"/>
      <c r="H108" s="6"/>
      <c r="I108" s="6"/>
      <c r="J108" s="6"/>
      <c r="K108" s="6"/>
      <c r="L108" s="6"/>
      <c r="M108" s="6"/>
      <c r="N108" s="6"/>
      <c r="O108" s="6"/>
      <c r="P108" s="6"/>
      <c r="Q108" s="6"/>
      <c r="R108" s="6"/>
      <c r="S108" s="6"/>
      <c r="T108" s="6"/>
    </row>
    <row r="109" spans="1:20" s="12" customFormat="1" x14ac:dyDescent="0.25">
      <c r="A109" s="6"/>
      <c r="B109" s="6"/>
      <c r="C109" s="6"/>
      <c r="D109" s="6"/>
      <c r="E109" s="6"/>
      <c r="F109" s="6"/>
      <c r="G109" s="6"/>
      <c r="H109" s="6"/>
      <c r="I109" s="6"/>
      <c r="J109" s="6"/>
      <c r="K109" s="6"/>
      <c r="L109" s="6"/>
      <c r="M109" s="6"/>
      <c r="N109" s="6"/>
      <c r="O109" s="6"/>
      <c r="P109" s="6"/>
      <c r="Q109" s="6"/>
      <c r="R109" s="6"/>
      <c r="S109" s="6"/>
      <c r="T109" s="6"/>
    </row>
    <row r="110" spans="1:20" s="12" customFormat="1" x14ac:dyDescent="0.25">
      <c r="A110" s="6"/>
      <c r="B110" s="6"/>
      <c r="C110" s="6"/>
      <c r="D110" s="6"/>
      <c r="E110" s="6"/>
      <c r="F110" s="6"/>
      <c r="G110" s="6"/>
      <c r="H110" s="6"/>
      <c r="I110" s="6"/>
      <c r="J110" s="6"/>
      <c r="K110" s="6"/>
      <c r="L110" s="6"/>
      <c r="M110" s="6"/>
      <c r="N110" s="6"/>
      <c r="O110" s="6"/>
      <c r="P110" s="6"/>
      <c r="Q110" s="6"/>
      <c r="R110" s="6"/>
      <c r="S110" s="6"/>
      <c r="T110" s="6"/>
    </row>
    <row r="111" spans="1:20" s="12" customFormat="1" x14ac:dyDescent="0.25">
      <c r="A111" s="6"/>
      <c r="B111" s="6"/>
      <c r="C111" s="6"/>
      <c r="D111" s="6"/>
      <c r="E111" s="6"/>
      <c r="F111" s="6"/>
      <c r="G111" s="6"/>
      <c r="H111" s="6"/>
      <c r="I111" s="6"/>
      <c r="J111" s="6"/>
      <c r="K111" s="6"/>
      <c r="L111" s="6"/>
      <c r="M111" s="6"/>
      <c r="N111" s="6"/>
      <c r="O111" s="6"/>
      <c r="P111" s="6"/>
      <c r="Q111" s="6"/>
      <c r="R111" s="6"/>
      <c r="S111" s="6"/>
      <c r="T111" s="6"/>
    </row>
    <row r="112" spans="1:20" s="12" customFormat="1" x14ac:dyDescent="0.25">
      <c r="A112" s="6"/>
      <c r="B112" s="6"/>
      <c r="C112" s="6"/>
      <c r="D112" s="6"/>
      <c r="E112" s="6"/>
      <c r="F112" s="6"/>
      <c r="G112" s="6"/>
      <c r="H112" s="6"/>
      <c r="I112" s="6"/>
      <c r="J112" s="6"/>
      <c r="K112" s="6"/>
      <c r="L112" s="6"/>
      <c r="M112" s="6"/>
      <c r="N112" s="6"/>
      <c r="O112" s="6"/>
      <c r="P112" s="6"/>
      <c r="Q112" s="6"/>
      <c r="R112" s="6"/>
      <c r="S112" s="6"/>
      <c r="T112" s="6"/>
    </row>
    <row r="113" spans="1:20" s="12" customFormat="1" x14ac:dyDescent="0.25">
      <c r="A113" s="6"/>
      <c r="B113" s="6"/>
      <c r="C113" s="6"/>
      <c r="D113" s="6"/>
      <c r="E113" s="6"/>
      <c r="F113" s="6"/>
      <c r="G113" s="6"/>
      <c r="H113" s="6"/>
      <c r="I113" s="6"/>
      <c r="J113" s="6"/>
      <c r="K113" s="6"/>
      <c r="L113" s="6"/>
      <c r="M113" s="6"/>
      <c r="N113" s="6"/>
      <c r="O113" s="6"/>
      <c r="P113" s="6"/>
      <c r="Q113" s="6"/>
      <c r="R113" s="6"/>
      <c r="S113" s="6"/>
      <c r="T113" s="6"/>
    </row>
    <row r="114" spans="1:20" s="12" customFormat="1" x14ac:dyDescent="0.25">
      <c r="A114" s="6"/>
      <c r="B114" s="6"/>
      <c r="C114" s="6"/>
      <c r="D114" s="6"/>
      <c r="E114" s="6"/>
      <c r="F114" s="6"/>
      <c r="G114" s="6"/>
      <c r="H114" s="6"/>
      <c r="I114" s="6"/>
      <c r="J114" s="6"/>
      <c r="K114" s="6"/>
      <c r="L114" s="6"/>
      <c r="M114" s="6"/>
      <c r="N114" s="6"/>
      <c r="O114" s="6"/>
      <c r="P114" s="6"/>
      <c r="Q114" s="6"/>
      <c r="R114" s="6"/>
      <c r="S114" s="6"/>
      <c r="T114" s="6"/>
    </row>
    <row r="115" spans="1:20" s="12" customFormat="1" x14ac:dyDescent="0.25">
      <c r="A115" s="6"/>
      <c r="B115" s="6"/>
      <c r="C115" s="6"/>
      <c r="D115" s="6"/>
      <c r="E115" s="6"/>
      <c r="F115" s="6"/>
      <c r="G115" s="6"/>
      <c r="H115" s="6"/>
      <c r="I115" s="6"/>
      <c r="J115" s="6"/>
      <c r="K115" s="6"/>
      <c r="L115" s="6"/>
      <c r="M115" s="6"/>
      <c r="N115" s="6"/>
      <c r="O115" s="6"/>
      <c r="P115" s="6"/>
      <c r="Q115" s="6"/>
      <c r="R115" s="6"/>
      <c r="S115" s="6"/>
      <c r="T115" s="6"/>
    </row>
    <row r="116" spans="1:20" s="12" customFormat="1" x14ac:dyDescent="0.25">
      <c r="A116" s="6"/>
      <c r="B116" s="6"/>
      <c r="C116" s="6"/>
      <c r="D116" s="6"/>
      <c r="E116" s="6"/>
      <c r="F116" s="6"/>
      <c r="G116" s="6"/>
      <c r="H116" s="6"/>
      <c r="I116" s="6"/>
      <c r="J116" s="6"/>
      <c r="K116" s="6"/>
      <c r="L116" s="6"/>
      <c r="M116" s="6"/>
      <c r="N116" s="6"/>
      <c r="O116" s="6"/>
      <c r="P116" s="6"/>
      <c r="Q116" s="6"/>
      <c r="R116" s="6"/>
      <c r="S116" s="6"/>
      <c r="T116" s="6"/>
    </row>
    <row r="117" spans="1:20" s="12" customFormat="1" x14ac:dyDescent="0.25">
      <c r="A117" s="6"/>
      <c r="B117" s="6"/>
      <c r="C117" s="6"/>
      <c r="D117" s="6"/>
      <c r="E117" s="6"/>
      <c r="F117" s="6"/>
      <c r="G117" s="6"/>
      <c r="H117" s="6"/>
      <c r="I117" s="6"/>
      <c r="J117" s="6"/>
      <c r="K117" s="6"/>
      <c r="L117" s="6"/>
      <c r="M117" s="6"/>
      <c r="N117" s="6"/>
      <c r="O117" s="6"/>
      <c r="P117" s="6"/>
      <c r="Q117" s="6"/>
      <c r="R117" s="6"/>
      <c r="S117" s="6"/>
      <c r="T117" s="6"/>
    </row>
    <row r="118" spans="1:20" s="12" customFormat="1" x14ac:dyDescent="0.25">
      <c r="A118" s="6"/>
      <c r="B118" s="6"/>
      <c r="C118" s="6"/>
      <c r="D118" s="6"/>
      <c r="E118" s="6"/>
      <c r="F118" s="6"/>
      <c r="G118" s="6"/>
      <c r="H118" s="6"/>
      <c r="I118" s="6"/>
      <c r="J118" s="6"/>
      <c r="K118" s="6"/>
      <c r="L118" s="6"/>
      <c r="M118" s="6"/>
      <c r="N118" s="6"/>
      <c r="O118" s="6"/>
      <c r="P118" s="6"/>
      <c r="Q118" s="6"/>
      <c r="R118" s="6"/>
      <c r="S118" s="6"/>
      <c r="T118" s="6"/>
    </row>
    <row r="119" spans="1:20" s="12" customFormat="1" x14ac:dyDescent="0.25">
      <c r="A119" s="6"/>
      <c r="B119" s="6"/>
      <c r="C119" s="6"/>
      <c r="D119" s="6"/>
      <c r="E119" s="6"/>
      <c r="F119" s="6"/>
      <c r="G119" s="6"/>
      <c r="H119" s="6"/>
      <c r="I119" s="6"/>
      <c r="J119" s="6"/>
      <c r="K119" s="6"/>
      <c r="L119" s="6"/>
      <c r="M119" s="6"/>
      <c r="N119" s="6"/>
      <c r="O119" s="6"/>
      <c r="P119" s="6"/>
      <c r="Q119" s="6"/>
      <c r="R119" s="6"/>
      <c r="S119" s="6"/>
      <c r="T119" s="6"/>
    </row>
    <row r="120" spans="1:20" s="12" customFormat="1" x14ac:dyDescent="0.25">
      <c r="A120" s="6"/>
      <c r="B120" s="6"/>
      <c r="C120" s="6"/>
      <c r="D120" s="6"/>
      <c r="E120" s="6"/>
      <c r="F120" s="6"/>
      <c r="G120" s="6"/>
      <c r="H120" s="6"/>
      <c r="I120" s="6"/>
      <c r="J120" s="6"/>
      <c r="K120" s="6"/>
      <c r="L120" s="6"/>
      <c r="M120" s="6"/>
      <c r="N120" s="6"/>
      <c r="O120" s="6"/>
      <c r="P120" s="6"/>
      <c r="Q120" s="6"/>
      <c r="R120" s="6"/>
      <c r="S120" s="6"/>
      <c r="T120" s="6"/>
    </row>
    <row r="121" spans="1:20" s="12" customFormat="1" x14ac:dyDescent="0.25">
      <c r="A121" s="6"/>
      <c r="B121" s="6"/>
      <c r="C121" s="6"/>
      <c r="D121" s="6"/>
      <c r="E121" s="6"/>
      <c r="F121" s="6"/>
      <c r="G121" s="6"/>
      <c r="H121" s="6"/>
      <c r="I121" s="6"/>
      <c r="J121" s="6"/>
      <c r="K121" s="6"/>
      <c r="L121" s="6"/>
      <c r="M121" s="6"/>
      <c r="N121" s="6"/>
      <c r="O121" s="6"/>
      <c r="P121" s="6"/>
      <c r="Q121" s="6"/>
      <c r="R121" s="6"/>
      <c r="S121" s="6"/>
      <c r="T121" s="6"/>
    </row>
    <row r="122" spans="1:20" s="12" customFormat="1" x14ac:dyDescent="0.25">
      <c r="A122" s="6"/>
      <c r="B122" s="6"/>
      <c r="C122" s="6"/>
      <c r="D122" s="6"/>
      <c r="E122" s="6"/>
      <c r="F122" s="6"/>
      <c r="G122" s="6"/>
      <c r="H122" s="6"/>
      <c r="I122" s="6"/>
      <c r="J122" s="6"/>
      <c r="K122" s="6"/>
      <c r="L122" s="6"/>
      <c r="M122" s="6"/>
      <c r="N122" s="6"/>
      <c r="O122" s="6"/>
      <c r="P122" s="6"/>
      <c r="Q122" s="6"/>
      <c r="R122" s="6"/>
      <c r="S122" s="6"/>
      <c r="T122" s="6"/>
    </row>
    <row r="123" spans="1:20" s="12" customFormat="1" x14ac:dyDescent="0.25">
      <c r="A123" s="6"/>
      <c r="B123" s="6"/>
      <c r="C123" s="6"/>
      <c r="D123" s="6"/>
      <c r="E123" s="6"/>
      <c r="F123" s="6"/>
      <c r="G123" s="6"/>
      <c r="H123" s="6"/>
      <c r="I123" s="6"/>
      <c r="J123" s="6"/>
      <c r="K123" s="6"/>
      <c r="L123" s="6"/>
      <c r="M123" s="6"/>
      <c r="N123" s="6"/>
      <c r="O123" s="6"/>
      <c r="P123" s="6"/>
      <c r="Q123" s="6"/>
      <c r="R123" s="6"/>
      <c r="S123" s="6"/>
      <c r="T123" s="6"/>
    </row>
    <row r="124" spans="1:20" s="12" customFormat="1" x14ac:dyDescent="0.25">
      <c r="A124" s="6"/>
      <c r="B124" s="6"/>
      <c r="C124" s="6"/>
      <c r="D124" s="6"/>
      <c r="E124" s="6"/>
      <c r="F124" s="6"/>
      <c r="G124" s="6"/>
      <c r="H124" s="6"/>
      <c r="I124" s="6"/>
      <c r="J124" s="6"/>
      <c r="K124" s="6"/>
      <c r="L124" s="6"/>
      <c r="M124" s="6"/>
      <c r="N124" s="6"/>
      <c r="O124" s="6"/>
      <c r="P124" s="6"/>
      <c r="Q124" s="6"/>
      <c r="R124" s="6"/>
      <c r="S124" s="6"/>
      <c r="T124" s="6"/>
    </row>
    <row r="125" spans="1:20" s="12" customFormat="1" x14ac:dyDescent="0.25">
      <c r="A125" s="6"/>
      <c r="B125" s="6"/>
      <c r="C125" s="6"/>
      <c r="D125" s="6"/>
      <c r="E125" s="6"/>
      <c r="F125" s="6"/>
      <c r="G125" s="6"/>
      <c r="H125" s="6"/>
      <c r="I125" s="6"/>
      <c r="J125" s="6"/>
      <c r="K125" s="6"/>
      <c r="L125" s="6"/>
      <c r="M125" s="6"/>
      <c r="N125" s="6"/>
      <c r="O125" s="6"/>
      <c r="P125" s="6"/>
      <c r="Q125" s="6"/>
      <c r="R125" s="6"/>
      <c r="S125" s="6"/>
      <c r="T125" s="6"/>
    </row>
    <row r="126" spans="1:20" s="12" customFormat="1" x14ac:dyDescent="0.25">
      <c r="A126" s="6"/>
      <c r="B126" s="6"/>
      <c r="C126" s="6"/>
      <c r="D126" s="6"/>
      <c r="E126" s="6"/>
      <c r="F126" s="6"/>
      <c r="G126" s="6"/>
      <c r="H126" s="6"/>
      <c r="I126" s="6"/>
      <c r="J126" s="6"/>
      <c r="K126" s="6"/>
      <c r="L126" s="6"/>
      <c r="M126" s="6"/>
      <c r="N126" s="6"/>
      <c r="O126" s="6"/>
      <c r="P126" s="6"/>
      <c r="Q126" s="6"/>
      <c r="R126" s="6"/>
      <c r="S126" s="6"/>
      <c r="T126" s="6"/>
    </row>
    <row r="127" spans="1:20" s="12" customFormat="1" x14ac:dyDescent="0.25">
      <c r="A127" s="6"/>
      <c r="B127" s="6"/>
      <c r="C127" s="6"/>
      <c r="D127" s="6"/>
      <c r="E127" s="6"/>
      <c r="F127" s="6"/>
      <c r="G127" s="6"/>
      <c r="H127" s="6"/>
      <c r="I127" s="6"/>
      <c r="J127" s="6"/>
      <c r="K127" s="6"/>
      <c r="L127" s="6"/>
      <c r="M127" s="6"/>
      <c r="N127" s="6"/>
      <c r="O127" s="6"/>
      <c r="P127" s="6"/>
      <c r="Q127" s="6"/>
      <c r="R127" s="6"/>
      <c r="S127" s="6"/>
      <c r="T127" s="6"/>
    </row>
    <row r="128" spans="1:20" s="12" customFormat="1" x14ac:dyDescent="0.25">
      <c r="A128" s="6"/>
      <c r="B128" s="6"/>
      <c r="C128" s="6"/>
      <c r="D128" s="6"/>
      <c r="E128" s="6"/>
      <c r="F128" s="6"/>
      <c r="G128" s="6"/>
      <c r="H128" s="6"/>
      <c r="I128" s="6"/>
      <c r="J128" s="6"/>
      <c r="K128" s="6"/>
      <c r="L128" s="6"/>
      <c r="M128" s="6"/>
      <c r="N128" s="6"/>
      <c r="O128" s="6"/>
      <c r="P128" s="6"/>
      <c r="Q128" s="6"/>
      <c r="R128" s="6"/>
      <c r="S128" s="6"/>
      <c r="T128" s="6"/>
    </row>
    <row r="129" spans="1:20" s="12" customFormat="1" x14ac:dyDescent="0.25">
      <c r="A129" s="6"/>
      <c r="B129" s="6"/>
      <c r="C129" s="6"/>
      <c r="D129" s="6"/>
      <c r="E129" s="6"/>
      <c r="F129" s="6"/>
      <c r="G129" s="6"/>
      <c r="H129" s="6"/>
      <c r="I129" s="6"/>
      <c r="J129" s="6"/>
      <c r="K129" s="6"/>
      <c r="L129" s="6"/>
      <c r="M129" s="6"/>
      <c r="N129" s="6"/>
      <c r="O129" s="6"/>
      <c r="P129" s="6"/>
      <c r="Q129" s="6"/>
      <c r="R129" s="6"/>
      <c r="S129" s="6"/>
      <c r="T129" s="6"/>
    </row>
    <row r="130" spans="1:20" s="12" customFormat="1" x14ac:dyDescent="0.25">
      <c r="A130" s="6"/>
      <c r="B130" s="6"/>
      <c r="C130" s="6"/>
      <c r="D130" s="6"/>
      <c r="E130" s="6"/>
      <c r="F130" s="6"/>
      <c r="G130" s="6"/>
      <c r="H130" s="6"/>
      <c r="I130" s="6"/>
      <c r="J130" s="6"/>
      <c r="K130" s="6"/>
      <c r="L130" s="6"/>
      <c r="M130" s="6"/>
      <c r="N130" s="6"/>
      <c r="O130" s="6"/>
      <c r="P130" s="6"/>
      <c r="Q130" s="6"/>
      <c r="R130" s="6"/>
      <c r="S130" s="6"/>
      <c r="T130" s="6"/>
    </row>
    <row r="131" spans="1:20" s="12" customFormat="1" x14ac:dyDescent="0.25">
      <c r="A131" s="6"/>
      <c r="B131" s="6"/>
      <c r="C131" s="6"/>
      <c r="D131" s="6"/>
      <c r="E131" s="6"/>
      <c r="F131" s="6"/>
      <c r="G131" s="6"/>
      <c r="H131" s="6"/>
      <c r="I131" s="6"/>
      <c r="J131" s="6"/>
      <c r="K131" s="6"/>
      <c r="L131" s="6"/>
      <c r="M131" s="6"/>
      <c r="N131" s="6"/>
      <c r="O131" s="6"/>
      <c r="P131" s="6"/>
      <c r="Q131" s="6"/>
      <c r="R131" s="6"/>
      <c r="S131" s="6"/>
      <c r="T131" s="6"/>
    </row>
    <row r="132" spans="1:20" s="12" customFormat="1" x14ac:dyDescent="0.25">
      <c r="A132" s="6"/>
      <c r="B132" s="6"/>
      <c r="C132" s="6"/>
      <c r="D132" s="6"/>
      <c r="E132" s="6"/>
      <c r="F132" s="6"/>
      <c r="G132" s="6"/>
      <c r="H132" s="6"/>
      <c r="I132" s="6"/>
      <c r="J132" s="6"/>
      <c r="K132" s="6"/>
      <c r="L132" s="6"/>
      <c r="M132" s="6"/>
      <c r="N132" s="6"/>
      <c r="O132" s="6"/>
      <c r="P132" s="6"/>
      <c r="Q132" s="6"/>
      <c r="R132" s="6"/>
      <c r="S132" s="6"/>
      <c r="T132" s="6"/>
    </row>
    <row r="133" spans="1:20" s="12" customFormat="1" x14ac:dyDescent="0.25">
      <c r="A133" s="6"/>
      <c r="B133" s="6"/>
      <c r="C133" s="6"/>
      <c r="D133" s="6"/>
      <c r="E133" s="6"/>
      <c r="F133" s="6"/>
      <c r="G133" s="6"/>
      <c r="H133" s="6"/>
      <c r="I133" s="6"/>
      <c r="J133" s="6"/>
      <c r="K133" s="6"/>
      <c r="L133" s="6"/>
      <c r="M133" s="6"/>
      <c r="N133" s="6"/>
      <c r="O133" s="6"/>
      <c r="P133" s="6"/>
      <c r="Q133" s="6"/>
      <c r="R133" s="6"/>
      <c r="S133" s="6"/>
      <c r="T133" s="6"/>
    </row>
    <row r="134" spans="1:20" s="12" customFormat="1" x14ac:dyDescent="0.25">
      <c r="A134" s="6"/>
      <c r="B134" s="6"/>
      <c r="C134" s="6"/>
      <c r="D134" s="6"/>
      <c r="E134" s="6"/>
      <c r="F134" s="6"/>
      <c r="G134" s="6"/>
      <c r="H134" s="6"/>
      <c r="I134" s="6"/>
      <c r="J134" s="6"/>
      <c r="K134" s="6"/>
      <c r="L134" s="6"/>
      <c r="M134" s="6"/>
      <c r="N134" s="6"/>
      <c r="O134" s="6"/>
      <c r="P134" s="6"/>
      <c r="Q134" s="6"/>
      <c r="R134" s="6"/>
      <c r="S134" s="6"/>
      <c r="T134" s="6"/>
    </row>
    <row r="135" spans="1:20" s="12" customFormat="1" x14ac:dyDescent="0.25">
      <c r="A135" s="6"/>
      <c r="B135" s="6"/>
      <c r="C135" s="6"/>
      <c r="D135" s="6"/>
      <c r="E135" s="6"/>
      <c r="F135" s="6"/>
      <c r="G135" s="6"/>
      <c r="H135" s="6"/>
      <c r="I135" s="6"/>
      <c r="J135" s="6"/>
      <c r="K135" s="6"/>
      <c r="L135" s="6"/>
      <c r="M135" s="6"/>
      <c r="N135" s="6"/>
      <c r="O135" s="6"/>
      <c r="P135" s="6"/>
      <c r="Q135" s="6"/>
      <c r="R135" s="6"/>
      <c r="S135" s="6"/>
      <c r="T135" s="6"/>
    </row>
    <row r="136" spans="1:20" s="12" customFormat="1" x14ac:dyDescent="0.25">
      <c r="A136" s="6"/>
      <c r="B136" s="6"/>
      <c r="C136" s="6"/>
      <c r="D136" s="6"/>
      <c r="E136" s="6"/>
      <c r="F136" s="6"/>
      <c r="G136" s="6"/>
      <c r="H136" s="6"/>
      <c r="I136" s="6"/>
      <c r="J136" s="6"/>
      <c r="K136" s="6"/>
      <c r="L136" s="6"/>
      <c r="M136" s="6"/>
      <c r="N136" s="6"/>
      <c r="O136" s="6"/>
      <c r="P136" s="6"/>
      <c r="Q136" s="6"/>
      <c r="R136" s="6"/>
      <c r="S136" s="6"/>
      <c r="T136" s="6"/>
    </row>
    <row r="137" spans="1:20" s="12" customFormat="1" x14ac:dyDescent="0.25">
      <c r="A137" s="6"/>
      <c r="B137" s="6"/>
      <c r="C137" s="6"/>
      <c r="D137" s="6"/>
      <c r="E137" s="6"/>
      <c r="F137" s="6"/>
      <c r="G137" s="6"/>
      <c r="H137" s="6"/>
      <c r="I137" s="6"/>
      <c r="J137" s="6"/>
      <c r="K137" s="6"/>
      <c r="L137" s="6"/>
      <c r="M137" s="6"/>
      <c r="N137" s="6"/>
      <c r="O137" s="6"/>
      <c r="P137" s="6"/>
      <c r="Q137" s="6"/>
      <c r="R137" s="6"/>
      <c r="S137" s="6"/>
      <c r="T137" s="6"/>
    </row>
    <row r="138" spans="1:20" s="12" customFormat="1" x14ac:dyDescent="0.25">
      <c r="A138" s="6"/>
      <c r="B138" s="6"/>
      <c r="C138" s="6"/>
      <c r="D138" s="6"/>
      <c r="E138" s="6"/>
      <c r="F138" s="6"/>
      <c r="G138" s="6"/>
      <c r="H138" s="6"/>
      <c r="I138" s="6"/>
      <c r="J138" s="6"/>
      <c r="K138" s="6"/>
      <c r="L138" s="6"/>
      <c r="M138" s="6"/>
      <c r="N138" s="6"/>
      <c r="O138" s="6"/>
      <c r="P138" s="6"/>
      <c r="Q138" s="6"/>
      <c r="R138" s="6"/>
      <c r="S138" s="6"/>
      <c r="T138" s="6"/>
    </row>
    <row r="139" spans="1:20" s="12" customFormat="1" x14ac:dyDescent="0.25">
      <c r="A139" s="6"/>
      <c r="B139" s="6"/>
      <c r="C139" s="6"/>
      <c r="D139" s="6"/>
      <c r="E139" s="6"/>
      <c r="F139" s="6"/>
      <c r="G139" s="6"/>
      <c r="H139" s="6"/>
      <c r="I139" s="6"/>
      <c r="J139" s="6"/>
      <c r="K139" s="6"/>
      <c r="L139" s="6"/>
      <c r="M139" s="6"/>
      <c r="N139" s="6"/>
      <c r="O139" s="6"/>
      <c r="P139" s="6"/>
      <c r="Q139" s="6"/>
      <c r="R139" s="6"/>
      <c r="S139" s="6"/>
      <c r="T139" s="6"/>
    </row>
    <row r="140" spans="1:20" s="12" customFormat="1" x14ac:dyDescent="0.25">
      <c r="A140" s="6"/>
      <c r="B140" s="6"/>
      <c r="C140" s="6"/>
      <c r="D140" s="6"/>
      <c r="E140" s="6"/>
      <c r="F140" s="6"/>
      <c r="G140" s="6"/>
      <c r="H140" s="6"/>
      <c r="I140" s="6"/>
      <c r="J140" s="6"/>
      <c r="K140" s="6"/>
      <c r="L140" s="6"/>
      <c r="M140" s="6"/>
      <c r="N140" s="6"/>
      <c r="O140" s="6"/>
      <c r="P140" s="6"/>
      <c r="Q140" s="6"/>
      <c r="R140" s="6"/>
      <c r="S140" s="6"/>
      <c r="T140" s="6"/>
    </row>
    <row r="141" spans="1:20" s="12" customFormat="1" x14ac:dyDescent="0.25">
      <c r="A141" s="6"/>
      <c r="B141" s="6"/>
      <c r="C141" s="6"/>
      <c r="D141" s="6"/>
      <c r="E141" s="6"/>
      <c r="F141" s="6"/>
      <c r="G141" s="6"/>
      <c r="H141" s="6"/>
      <c r="I141" s="6"/>
      <c r="J141" s="6"/>
      <c r="K141" s="6"/>
      <c r="L141" s="6"/>
      <c r="M141" s="6"/>
      <c r="N141" s="6"/>
      <c r="O141" s="6"/>
      <c r="P141" s="6"/>
      <c r="Q141" s="6"/>
      <c r="R141" s="6"/>
      <c r="S141" s="6"/>
      <c r="T141" s="6"/>
    </row>
    <row r="142" spans="1:20" s="12" customFormat="1" x14ac:dyDescent="0.25">
      <c r="A142" s="6"/>
      <c r="B142" s="6"/>
      <c r="C142" s="6"/>
      <c r="D142" s="6"/>
      <c r="E142" s="6"/>
      <c r="F142" s="6"/>
      <c r="G142" s="6"/>
      <c r="H142" s="6"/>
      <c r="I142" s="6"/>
      <c r="J142" s="6"/>
      <c r="K142" s="6"/>
      <c r="L142" s="6"/>
      <c r="M142" s="6"/>
      <c r="N142" s="6"/>
      <c r="O142" s="6"/>
      <c r="P142" s="6"/>
      <c r="Q142" s="6"/>
      <c r="R142" s="6"/>
      <c r="S142" s="6"/>
      <c r="T142" s="6"/>
    </row>
    <row r="143" spans="1:20" s="12" customFormat="1" x14ac:dyDescent="0.25">
      <c r="A143" s="6"/>
      <c r="B143" s="6"/>
      <c r="C143" s="6"/>
      <c r="D143" s="6"/>
      <c r="E143" s="6"/>
      <c r="F143" s="6"/>
      <c r="G143" s="6"/>
      <c r="H143" s="6"/>
      <c r="I143" s="6"/>
      <c r="J143" s="6"/>
      <c r="K143" s="6"/>
      <c r="L143" s="6"/>
      <c r="M143" s="6"/>
      <c r="N143" s="6"/>
      <c r="O143" s="6"/>
      <c r="P143" s="6"/>
      <c r="Q143" s="6"/>
      <c r="R143" s="6"/>
      <c r="S143" s="6"/>
      <c r="T143" s="6"/>
    </row>
    <row r="144" spans="1:20" s="12" customFormat="1" x14ac:dyDescent="0.25">
      <c r="A144" s="6"/>
      <c r="B144" s="6"/>
      <c r="C144" s="6"/>
      <c r="D144" s="6"/>
      <c r="E144" s="6"/>
      <c r="F144" s="6"/>
      <c r="G144" s="6"/>
      <c r="H144" s="6"/>
      <c r="I144" s="6"/>
      <c r="J144" s="6"/>
      <c r="K144" s="6"/>
      <c r="L144" s="6"/>
      <c r="M144" s="6"/>
      <c r="N144" s="6"/>
      <c r="O144" s="6"/>
      <c r="P144" s="6"/>
      <c r="Q144" s="6"/>
      <c r="R144" s="6"/>
      <c r="S144" s="6"/>
      <c r="T144" s="6"/>
    </row>
    <row r="145" spans="1:20" s="12" customFormat="1" x14ac:dyDescent="0.25">
      <c r="A145" s="6"/>
      <c r="B145" s="6"/>
      <c r="C145" s="6"/>
      <c r="D145" s="6"/>
      <c r="E145" s="6"/>
      <c r="F145" s="6"/>
      <c r="G145" s="6"/>
      <c r="H145" s="6"/>
      <c r="I145" s="6"/>
      <c r="J145" s="6"/>
      <c r="K145" s="6"/>
      <c r="L145" s="6"/>
      <c r="M145" s="6"/>
      <c r="N145" s="6"/>
      <c r="O145" s="6"/>
      <c r="P145" s="6"/>
      <c r="Q145" s="6"/>
      <c r="R145" s="6"/>
      <c r="S145" s="6"/>
      <c r="T145" s="6"/>
    </row>
    <row r="146" spans="1:20" s="12" customFormat="1" x14ac:dyDescent="0.25">
      <c r="A146" s="6"/>
      <c r="B146" s="6"/>
      <c r="C146" s="6"/>
      <c r="D146" s="6"/>
      <c r="E146" s="6"/>
      <c r="F146" s="6"/>
      <c r="G146" s="6"/>
      <c r="H146" s="6"/>
      <c r="I146" s="6"/>
      <c r="J146" s="6"/>
      <c r="K146" s="6"/>
      <c r="L146" s="6"/>
      <c r="M146" s="6"/>
      <c r="N146" s="6"/>
      <c r="O146" s="6"/>
      <c r="P146" s="6"/>
      <c r="Q146" s="6"/>
      <c r="R146" s="6"/>
      <c r="S146" s="6"/>
      <c r="T146" s="6"/>
    </row>
    <row r="147" spans="1:20" s="12" customFormat="1" x14ac:dyDescent="0.25">
      <c r="A147" s="6"/>
      <c r="B147" s="6"/>
      <c r="C147" s="6"/>
      <c r="D147" s="6"/>
      <c r="E147" s="6"/>
      <c r="F147" s="6"/>
      <c r="G147" s="6"/>
      <c r="H147" s="6"/>
      <c r="I147" s="6"/>
      <c r="J147" s="6"/>
      <c r="K147" s="6"/>
      <c r="L147" s="6"/>
      <c r="M147" s="6"/>
      <c r="N147" s="6"/>
      <c r="O147" s="6"/>
      <c r="P147" s="6"/>
      <c r="Q147" s="6"/>
      <c r="R147" s="6"/>
      <c r="S147" s="6"/>
      <c r="T147" s="6"/>
    </row>
    <row r="148" spans="1:20" s="12" customFormat="1" x14ac:dyDescent="0.25">
      <c r="A148" s="6"/>
      <c r="B148" s="6"/>
      <c r="C148" s="6"/>
      <c r="D148" s="6"/>
      <c r="E148" s="6"/>
      <c r="F148" s="6"/>
      <c r="G148" s="6"/>
      <c r="H148" s="6"/>
      <c r="I148" s="6"/>
      <c r="J148" s="6"/>
      <c r="K148" s="6"/>
      <c r="L148" s="6"/>
      <c r="M148" s="6"/>
      <c r="N148" s="6"/>
      <c r="O148" s="6"/>
      <c r="P148" s="6"/>
      <c r="Q148" s="6"/>
      <c r="R148" s="6"/>
      <c r="S148" s="6"/>
      <c r="T148" s="6"/>
    </row>
    <row r="149" spans="1:20" s="12" customFormat="1" x14ac:dyDescent="0.25">
      <c r="A149" s="6"/>
      <c r="B149" s="6"/>
      <c r="C149" s="6"/>
      <c r="D149" s="6"/>
      <c r="E149" s="6"/>
      <c r="F149" s="6"/>
      <c r="G149" s="6"/>
      <c r="H149" s="6"/>
      <c r="I149" s="6"/>
      <c r="J149" s="6"/>
      <c r="K149" s="6"/>
      <c r="L149" s="6"/>
      <c r="M149" s="6"/>
      <c r="N149" s="6"/>
      <c r="O149" s="6"/>
      <c r="P149" s="6"/>
      <c r="Q149" s="6"/>
      <c r="R149" s="6"/>
      <c r="S149" s="6"/>
      <c r="T149" s="6"/>
    </row>
    <row r="150" spans="1:20" s="12" customFormat="1" x14ac:dyDescent="0.25">
      <c r="A150" s="6"/>
      <c r="B150" s="6"/>
      <c r="C150" s="6"/>
      <c r="D150" s="6"/>
      <c r="E150" s="6"/>
      <c r="F150" s="6"/>
      <c r="G150" s="6"/>
      <c r="H150" s="6"/>
      <c r="I150" s="6"/>
      <c r="J150" s="6"/>
      <c r="K150" s="6"/>
      <c r="L150" s="6"/>
      <c r="M150" s="6"/>
      <c r="N150" s="6"/>
      <c r="O150" s="6"/>
      <c r="P150" s="6"/>
      <c r="Q150" s="6"/>
      <c r="R150" s="6"/>
      <c r="S150" s="6"/>
      <c r="T150" s="6"/>
    </row>
    <row r="151" spans="1:20" s="12" customFormat="1" x14ac:dyDescent="0.25">
      <c r="A151" s="6"/>
      <c r="B151" s="6"/>
      <c r="C151" s="6"/>
      <c r="D151" s="6"/>
      <c r="E151" s="6"/>
      <c r="F151" s="6"/>
      <c r="G151" s="6"/>
      <c r="H151" s="6"/>
      <c r="I151" s="6"/>
      <c r="J151" s="6"/>
      <c r="K151" s="6"/>
      <c r="L151" s="6"/>
      <c r="M151" s="6"/>
      <c r="N151" s="6"/>
      <c r="O151" s="6"/>
      <c r="P151" s="6"/>
      <c r="Q151" s="6"/>
      <c r="R151" s="6"/>
      <c r="S151" s="6"/>
      <c r="T151" s="6"/>
    </row>
    <row r="152" spans="1:20" s="12" customFormat="1" x14ac:dyDescent="0.25">
      <c r="A152" s="6"/>
      <c r="B152" s="6"/>
      <c r="C152" s="6"/>
      <c r="D152" s="6"/>
      <c r="E152" s="6"/>
      <c r="F152" s="6"/>
      <c r="G152" s="6"/>
      <c r="H152" s="6"/>
      <c r="I152" s="6"/>
      <c r="J152" s="6"/>
      <c r="K152" s="6"/>
      <c r="L152" s="6"/>
      <c r="M152" s="6"/>
      <c r="N152" s="6"/>
      <c r="O152" s="6"/>
      <c r="P152" s="6"/>
      <c r="Q152" s="6"/>
      <c r="R152" s="6"/>
      <c r="S152" s="6"/>
      <c r="T152" s="6"/>
    </row>
    <row r="153" spans="1:20" s="12" customFormat="1" x14ac:dyDescent="0.25">
      <c r="A153" s="6"/>
      <c r="B153" s="6"/>
      <c r="C153" s="6"/>
      <c r="D153" s="6"/>
      <c r="E153" s="6"/>
      <c r="F153" s="6"/>
      <c r="G153" s="6"/>
      <c r="H153" s="6"/>
      <c r="I153" s="6"/>
      <c r="J153" s="6"/>
      <c r="K153" s="6"/>
      <c r="L153" s="6"/>
      <c r="M153" s="6"/>
      <c r="N153" s="6"/>
      <c r="O153" s="6"/>
      <c r="P153" s="6"/>
      <c r="Q153" s="6"/>
      <c r="R153" s="6"/>
      <c r="S153" s="6"/>
      <c r="T153" s="6"/>
    </row>
    <row r="154" spans="1:20" s="12" customFormat="1" x14ac:dyDescent="0.25">
      <c r="A154" s="6"/>
      <c r="B154" s="6"/>
      <c r="C154" s="6"/>
      <c r="D154" s="6"/>
      <c r="E154" s="6"/>
      <c r="F154" s="6"/>
      <c r="G154" s="6"/>
      <c r="H154" s="6"/>
      <c r="I154" s="6"/>
      <c r="J154" s="6"/>
      <c r="K154" s="6"/>
      <c r="L154" s="6"/>
      <c r="M154" s="6"/>
      <c r="N154" s="6"/>
      <c r="O154" s="6"/>
      <c r="P154" s="6"/>
      <c r="Q154" s="6"/>
      <c r="R154" s="6"/>
      <c r="S154" s="6"/>
      <c r="T154" s="6"/>
    </row>
    <row r="155" spans="1:20" s="12" customFormat="1" x14ac:dyDescent="0.25">
      <c r="A155" s="6"/>
      <c r="B155" s="6"/>
      <c r="C155" s="6"/>
      <c r="D155" s="6"/>
      <c r="E155" s="6"/>
      <c r="F155" s="6"/>
      <c r="G155" s="6"/>
      <c r="H155" s="6"/>
      <c r="I155" s="6"/>
      <c r="J155" s="6"/>
      <c r="K155" s="6"/>
      <c r="L155" s="6"/>
      <c r="M155" s="6"/>
      <c r="N155" s="6"/>
      <c r="O155" s="6"/>
      <c r="P155" s="6"/>
      <c r="Q155" s="6"/>
      <c r="R155" s="6"/>
      <c r="S155" s="6"/>
      <c r="T155" s="6"/>
    </row>
    <row r="156" spans="1:20" s="12" customFormat="1" x14ac:dyDescent="0.25">
      <c r="A156" s="6"/>
      <c r="B156" s="6"/>
      <c r="C156" s="6"/>
      <c r="D156" s="6"/>
      <c r="E156" s="6"/>
      <c r="F156" s="6"/>
      <c r="G156" s="6"/>
      <c r="H156" s="6"/>
      <c r="I156" s="6"/>
      <c r="J156" s="6"/>
      <c r="K156" s="6"/>
      <c r="L156" s="6"/>
      <c r="M156" s="6"/>
      <c r="N156" s="6"/>
      <c r="O156" s="6"/>
      <c r="P156" s="6"/>
      <c r="Q156" s="6"/>
      <c r="R156" s="6"/>
      <c r="S156" s="6"/>
      <c r="T156" s="6"/>
    </row>
    <row r="157" spans="1:20" s="12" customFormat="1" x14ac:dyDescent="0.25">
      <c r="A157" s="6"/>
      <c r="B157" s="6"/>
      <c r="C157" s="6"/>
      <c r="D157" s="6"/>
      <c r="E157" s="6"/>
      <c r="F157" s="6"/>
      <c r="G157" s="6"/>
      <c r="H157" s="6"/>
      <c r="I157" s="6"/>
      <c r="J157" s="6"/>
      <c r="K157" s="6"/>
      <c r="L157" s="6"/>
      <c r="M157" s="6"/>
      <c r="N157" s="6"/>
      <c r="O157" s="6"/>
      <c r="P157" s="6"/>
      <c r="Q157" s="6"/>
      <c r="R157" s="6"/>
      <c r="S157" s="6"/>
      <c r="T157" s="6"/>
    </row>
    <row r="158" spans="1:20" s="12" customFormat="1" x14ac:dyDescent="0.25">
      <c r="A158" s="6"/>
      <c r="B158" s="6"/>
      <c r="C158" s="6"/>
      <c r="D158" s="6"/>
      <c r="E158" s="6"/>
      <c r="F158" s="6"/>
      <c r="G158" s="6"/>
      <c r="H158" s="6"/>
      <c r="I158" s="6"/>
      <c r="J158" s="6"/>
      <c r="K158" s="6"/>
      <c r="L158" s="6"/>
      <c r="M158" s="6"/>
      <c r="N158" s="6"/>
      <c r="O158" s="6"/>
      <c r="P158" s="6"/>
      <c r="Q158" s="6"/>
      <c r="R158" s="6"/>
      <c r="S158" s="6"/>
      <c r="T158" s="6"/>
    </row>
    <row r="159" spans="1:20" s="12" customFormat="1" x14ac:dyDescent="0.25">
      <c r="A159" s="6"/>
      <c r="B159" s="6"/>
      <c r="C159" s="6"/>
      <c r="D159" s="6"/>
      <c r="E159" s="6"/>
      <c r="F159" s="6"/>
      <c r="G159" s="6"/>
      <c r="H159" s="6"/>
      <c r="I159" s="6"/>
      <c r="J159" s="6"/>
      <c r="K159" s="6"/>
      <c r="L159" s="6"/>
      <c r="M159" s="6"/>
      <c r="N159" s="6"/>
      <c r="O159" s="6"/>
      <c r="P159" s="6"/>
      <c r="Q159" s="6"/>
      <c r="R159" s="6"/>
      <c r="S159" s="6"/>
      <c r="T159" s="6"/>
    </row>
    <row r="160" spans="1:20" s="12" customFormat="1" x14ac:dyDescent="0.25">
      <c r="A160" s="6"/>
      <c r="B160" s="6"/>
      <c r="C160" s="6"/>
      <c r="D160" s="6"/>
      <c r="E160" s="6"/>
      <c r="F160" s="6"/>
      <c r="G160" s="6"/>
      <c r="H160" s="6"/>
      <c r="I160" s="6"/>
      <c r="J160" s="6"/>
      <c r="K160" s="6"/>
      <c r="L160" s="6"/>
      <c r="M160" s="6"/>
      <c r="N160" s="6"/>
      <c r="O160" s="6"/>
      <c r="P160" s="6"/>
      <c r="Q160" s="6"/>
      <c r="R160" s="6"/>
      <c r="S160" s="6"/>
      <c r="T160" s="6"/>
    </row>
    <row r="161" spans="1:20" s="12" customFormat="1" x14ac:dyDescent="0.25">
      <c r="A161" s="6"/>
      <c r="B161" s="6"/>
      <c r="C161" s="6"/>
      <c r="D161" s="6"/>
      <c r="E161" s="6"/>
      <c r="F161" s="6"/>
      <c r="G161" s="6"/>
      <c r="H161" s="6"/>
      <c r="I161" s="6"/>
      <c r="J161" s="6"/>
      <c r="K161" s="6"/>
      <c r="L161" s="6"/>
      <c r="M161" s="6"/>
      <c r="N161" s="6"/>
      <c r="O161" s="6"/>
      <c r="P161" s="6"/>
      <c r="Q161" s="6"/>
      <c r="R161" s="6"/>
      <c r="S161" s="6"/>
      <c r="T161" s="6"/>
    </row>
    <row r="162" spans="1:20" s="12" customFormat="1" x14ac:dyDescent="0.25">
      <c r="A162" s="6"/>
      <c r="B162" s="6"/>
      <c r="C162" s="6"/>
      <c r="D162" s="6"/>
      <c r="E162" s="6"/>
      <c r="F162" s="6"/>
      <c r="G162" s="6"/>
      <c r="H162" s="6"/>
      <c r="I162" s="6"/>
      <c r="J162" s="6"/>
      <c r="K162" s="6"/>
      <c r="L162" s="6"/>
      <c r="M162" s="6"/>
      <c r="N162" s="6"/>
      <c r="O162" s="6"/>
      <c r="P162" s="6"/>
      <c r="Q162" s="6"/>
      <c r="R162" s="6"/>
      <c r="S162" s="6"/>
      <c r="T162" s="6"/>
    </row>
    <row r="163" spans="1:20" s="12" customFormat="1" x14ac:dyDescent="0.25">
      <c r="A163" s="6"/>
      <c r="B163" s="6"/>
      <c r="C163" s="6"/>
      <c r="D163" s="6"/>
      <c r="E163" s="6"/>
      <c r="F163" s="6"/>
      <c r="G163" s="6"/>
      <c r="H163" s="6"/>
      <c r="I163" s="6"/>
      <c r="J163" s="6"/>
      <c r="K163" s="6"/>
      <c r="L163" s="6"/>
      <c r="M163" s="6"/>
      <c r="N163" s="6"/>
      <c r="O163" s="6"/>
      <c r="P163" s="6"/>
      <c r="Q163" s="6"/>
      <c r="R163" s="6"/>
      <c r="S163" s="6"/>
      <c r="T163" s="6"/>
    </row>
    <row r="164" spans="1:20" s="12" customFormat="1" x14ac:dyDescent="0.25">
      <c r="A164" s="6"/>
      <c r="B164" s="6"/>
      <c r="C164" s="6"/>
      <c r="D164" s="6"/>
      <c r="E164" s="6"/>
      <c r="F164" s="6"/>
      <c r="G164" s="6"/>
      <c r="H164" s="6"/>
      <c r="I164" s="6"/>
      <c r="J164" s="6"/>
      <c r="K164" s="6"/>
      <c r="L164" s="6"/>
      <c r="M164" s="6"/>
      <c r="N164" s="6"/>
      <c r="O164" s="6"/>
      <c r="P164" s="6"/>
      <c r="Q164" s="6"/>
      <c r="R164" s="6"/>
      <c r="S164" s="6"/>
      <c r="T164" s="6"/>
    </row>
    <row r="165" spans="1:20" s="12" customFormat="1" x14ac:dyDescent="0.25">
      <c r="A165" s="6"/>
      <c r="B165" s="6"/>
      <c r="C165" s="6"/>
      <c r="D165" s="6"/>
      <c r="E165" s="6"/>
      <c r="F165" s="6"/>
      <c r="G165" s="6"/>
      <c r="H165" s="6"/>
      <c r="I165" s="6"/>
      <c r="J165" s="6"/>
      <c r="K165" s="6"/>
      <c r="L165" s="6"/>
      <c r="M165" s="6"/>
      <c r="N165" s="6"/>
      <c r="O165" s="6"/>
      <c r="P165" s="6"/>
      <c r="Q165" s="6"/>
      <c r="R165" s="6"/>
      <c r="S165" s="6"/>
      <c r="T165" s="6"/>
    </row>
    <row r="166" spans="1:20" s="12" customFormat="1" x14ac:dyDescent="0.25">
      <c r="A166" s="6"/>
      <c r="B166" s="6"/>
      <c r="C166" s="6"/>
      <c r="D166" s="6"/>
      <c r="E166" s="6"/>
      <c r="F166" s="6"/>
      <c r="G166" s="6"/>
      <c r="H166" s="6"/>
      <c r="I166" s="6"/>
      <c r="J166" s="6"/>
      <c r="K166" s="6"/>
      <c r="L166" s="6"/>
      <c r="M166" s="6"/>
      <c r="N166" s="6"/>
      <c r="O166" s="6"/>
      <c r="P166" s="6"/>
      <c r="Q166" s="6"/>
      <c r="R166" s="6"/>
      <c r="S166" s="6"/>
      <c r="T166" s="6"/>
    </row>
    <row r="167" spans="1:20" s="12" customFormat="1" x14ac:dyDescent="0.25">
      <c r="A167" s="6"/>
      <c r="B167" s="6"/>
      <c r="C167" s="6"/>
      <c r="D167" s="6"/>
      <c r="E167" s="6"/>
      <c r="F167" s="6"/>
      <c r="G167" s="6"/>
      <c r="H167" s="6"/>
      <c r="I167" s="6"/>
      <c r="J167" s="6"/>
      <c r="K167" s="6"/>
      <c r="L167" s="6"/>
      <c r="M167" s="6"/>
      <c r="N167" s="6"/>
      <c r="O167" s="6"/>
      <c r="P167" s="6"/>
      <c r="Q167" s="6"/>
      <c r="R167" s="6"/>
      <c r="S167" s="6"/>
      <c r="T167" s="6"/>
    </row>
    <row r="168" spans="1:20" s="12" customFormat="1" x14ac:dyDescent="0.25">
      <c r="A168" s="6"/>
      <c r="B168" s="6"/>
      <c r="C168" s="6"/>
      <c r="D168" s="6"/>
      <c r="E168" s="6"/>
      <c r="F168" s="6"/>
      <c r="G168" s="6"/>
      <c r="H168" s="6"/>
      <c r="I168" s="6"/>
      <c r="J168" s="6"/>
      <c r="K168" s="6"/>
      <c r="L168" s="6"/>
      <c r="M168" s="6"/>
      <c r="N168" s="6"/>
      <c r="O168" s="6"/>
      <c r="P168" s="6"/>
      <c r="Q168" s="6"/>
      <c r="R168" s="6"/>
      <c r="S168" s="6"/>
      <c r="T168" s="6"/>
    </row>
    <row r="169" spans="1:20" s="12" customFormat="1" x14ac:dyDescent="0.25">
      <c r="A169" s="6"/>
      <c r="B169" s="6"/>
      <c r="C169" s="6"/>
      <c r="D169" s="6"/>
      <c r="E169" s="6"/>
      <c r="F169" s="6"/>
      <c r="G169" s="6"/>
      <c r="H169" s="6"/>
      <c r="I169" s="6"/>
      <c r="J169" s="6"/>
      <c r="K169" s="6"/>
      <c r="L169" s="6"/>
      <c r="M169" s="6"/>
      <c r="N169" s="6"/>
      <c r="O169" s="6"/>
      <c r="P169" s="6"/>
      <c r="Q169" s="6"/>
      <c r="R169" s="6"/>
      <c r="S169" s="6"/>
      <c r="T169" s="6"/>
    </row>
    <row r="170" spans="1:20" s="12" customFormat="1" x14ac:dyDescent="0.25">
      <c r="A170" s="6"/>
      <c r="B170" s="6"/>
      <c r="C170" s="6"/>
      <c r="D170" s="6"/>
      <c r="E170" s="6"/>
      <c r="F170" s="6"/>
      <c r="G170" s="6"/>
      <c r="H170" s="6"/>
      <c r="I170" s="6"/>
      <c r="J170" s="6"/>
      <c r="K170" s="6"/>
      <c r="L170" s="6"/>
      <c r="M170" s="6"/>
      <c r="N170" s="6"/>
      <c r="O170" s="6"/>
      <c r="P170" s="6"/>
      <c r="Q170" s="6"/>
      <c r="R170" s="6"/>
      <c r="S170" s="6"/>
      <c r="T170" s="6"/>
    </row>
    <row r="171" spans="1:20" s="12" customFormat="1" x14ac:dyDescent="0.25">
      <c r="A171" s="6"/>
      <c r="B171" s="6"/>
      <c r="C171" s="6"/>
      <c r="D171" s="6"/>
      <c r="E171" s="6"/>
      <c r="F171" s="6"/>
      <c r="G171" s="6"/>
      <c r="H171" s="6"/>
      <c r="I171" s="6"/>
      <c r="J171" s="6"/>
      <c r="K171" s="6"/>
      <c r="L171" s="6"/>
      <c r="M171" s="6"/>
      <c r="N171" s="6"/>
      <c r="O171" s="6"/>
      <c r="P171" s="6"/>
      <c r="Q171" s="6"/>
      <c r="R171" s="6"/>
      <c r="S171" s="6"/>
      <c r="T171" s="6"/>
    </row>
    <row r="172" spans="1:20" s="12" customFormat="1" x14ac:dyDescent="0.25">
      <c r="A172" s="6"/>
      <c r="B172" s="6"/>
      <c r="C172" s="6"/>
      <c r="D172" s="6"/>
      <c r="E172" s="6"/>
      <c r="F172" s="6"/>
      <c r="G172" s="6"/>
      <c r="H172" s="6"/>
      <c r="I172" s="6"/>
      <c r="J172" s="6"/>
      <c r="K172" s="6"/>
      <c r="L172" s="6"/>
      <c r="M172" s="6"/>
      <c r="N172" s="6"/>
      <c r="O172" s="6"/>
      <c r="P172" s="6"/>
      <c r="Q172" s="6"/>
      <c r="R172" s="6"/>
      <c r="S172" s="6"/>
      <c r="T172" s="6"/>
    </row>
    <row r="173" spans="1:20" s="12" customFormat="1" x14ac:dyDescent="0.25">
      <c r="A173" s="6"/>
      <c r="B173" s="6"/>
      <c r="C173" s="6"/>
      <c r="D173" s="6"/>
      <c r="E173" s="6"/>
      <c r="F173" s="6"/>
      <c r="G173" s="6"/>
      <c r="H173" s="6"/>
      <c r="I173" s="6"/>
      <c r="J173" s="6"/>
      <c r="K173" s="6"/>
      <c r="L173" s="6"/>
      <c r="M173" s="6"/>
      <c r="N173" s="6"/>
      <c r="O173" s="6"/>
      <c r="P173" s="6"/>
      <c r="Q173" s="6"/>
      <c r="R173" s="6"/>
      <c r="S173" s="6"/>
      <c r="T173" s="6"/>
    </row>
    <row r="174" spans="1:20" s="12" customFormat="1" x14ac:dyDescent="0.25">
      <c r="A174" s="6"/>
      <c r="B174" s="6"/>
      <c r="C174" s="6"/>
      <c r="D174" s="6"/>
      <c r="E174" s="6"/>
      <c r="F174" s="6"/>
      <c r="G174" s="6"/>
      <c r="H174" s="6"/>
      <c r="I174" s="6"/>
      <c r="J174" s="6"/>
      <c r="K174" s="6"/>
      <c r="L174" s="6"/>
      <c r="M174" s="6"/>
      <c r="N174" s="6"/>
      <c r="O174" s="6"/>
      <c r="P174" s="6"/>
      <c r="Q174" s="6"/>
      <c r="R174" s="6"/>
      <c r="S174" s="6"/>
      <c r="T174" s="6"/>
    </row>
    <row r="175" spans="1:20" s="12" customFormat="1" x14ac:dyDescent="0.25">
      <c r="A175" s="6"/>
      <c r="B175" s="6"/>
      <c r="C175" s="6"/>
      <c r="D175" s="6"/>
      <c r="E175" s="6"/>
      <c r="F175" s="6"/>
      <c r="G175" s="6"/>
      <c r="H175" s="6"/>
      <c r="I175" s="6"/>
      <c r="J175" s="6"/>
      <c r="K175" s="6"/>
      <c r="L175" s="6"/>
      <c r="M175" s="6"/>
      <c r="N175" s="6"/>
      <c r="O175" s="6"/>
      <c r="P175" s="6"/>
      <c r="Q175" s="6"/>
      <c r="R175" s="6"/>
      <c r="S175" s="6"/>
      <c r="T175" s="6"/>
    </row>
    <row r="176" spans="1:20" s="12" customFormat="1" x14ac:dyDescent="0.25">
      <c r="A176" s="6"/>
      <c r="B176" s="6"/>
      <c r="C176" s="6"/>
      <c r="D176" s="6"/>
      <c r="E176" s="6"/>
      <c r="F176" s="6"/>
      <c r="G176" s="6"/>
      <c r="H176" s="6"/>
      <c r="I176" s="6"/>
      <c r="J176" s="6"/>
      <c r="K176" s="6"/>
      <c r="L176" s="6"/>
      <c r="M176" s="6"/>
      <c r="N176" s="6"/>
      <c r="O176" s="6"/>
      <c r="P176" s="6"/>
      <c r="Q176" s="6"/>
      <c r="R176" s="6"/>
      <c r="S176" s="6"/>
      <c r="T176" s="6"/>
    </row>
    <row r="177" spans="1:20" s="12" customFormat="1" x14ac:dyDescent="0.25">
      <c r="A177" s="6"/>
      <c r="B177" s="6"/>
      <c r="C177" s="6"/>
      <c r="D177" s="6"/>
      <c r="E177" s="6"/>
      <c r="F177" s="6"/>
      <c r="G177" s="6"/>
      <c r="H177" s="6"/>
      <c r="I177" s="6"/>
      <c r="J177" s="6"/>
      <c r="K177" s="6"/>
      <c r="L177" s="6"/>
      <c r="M177" s="6"/>
      <c r="N177" s="6"/>
      <c r="O177" s="6"/>
      <c r="P177" s="6"/>
      <c r="Q177" s="6"/>
      <c r="R177" s="6"/>
      <c r="S177" s="6"/>
      <c r="T177" s="6"/>
    </row>
    <row r="178" spans="1:20" s="12" customFormat="1" x14ac:dyDescent="0.25">
      <c r="A178" s="6"/>
      <c r="B178" s="6"/>
      <c r="C178" s="6"/>
      <c r="D178" s="6"/>
      <c r="E178" s="6"/>
      <c r="F178" s="6"/>
      <c r="G178" s="6"/>
      <c r="H178" s="6"/>
      <c r="I178" s="6"/>
      <c r="J178" s="6"/>
      <c r="K178" s="6"/>
      <c r="L178" s="6"/>
      <c r="M178" s="6"/>
      <c r="N178" s="6"/>
      <c r="O178" s="6"/>
      <c r="P178" s="6"/>
      <c r="Q178" s="6"/>
      <c r="R178" s="6"/>
      <c r="S178" s="6"/>
      <c r="T178" s="6"/>
    </row>
    <row r="179" spans="1:20" s="12" customFormat="1" x14ac:dyDescent="0.25">
      <c r="A179" s="6"/>
      <c r="B179" s="6"/>
      <c r="C179" s="6"/>
      <c r="D179" s="6"/>
      <c r="E179" s="6"/>
      <c r="F179" s="6"/>
      <c r="G179" s="6"/>
      <c r="H179" s="6"/>
      <c r="I179" s="6"/>
      <c r="J179" s="6"/>
      <c r="K179" s="6"/>
      <c r="L179" s="6"/>
      <c r="M179" s="6"/>
      <c r="N179" s="6"/>
      <c r="O179" s="6"/>
      <c r="P179" s="6"/>
      <c r="Q179" s="6"/>
      <c r="R179" s="6"/>
      <c r="S179" s="6"/>
      <c r="T179" s="6"/>
    </row>
    <row r="180" spans="1:20" s="12" customFormat="1" x14ac:dyDescent="0.25">
      <c r="A180" s="6"/>
      <c r="B180" s="6"/>
      <c r="C180" s="6"/>
      <c r="D180" s="6"/>
      <c r="E180" s="6"/>
      <c r="F180" s="6"/>
      <c r="G180" s="6"/>
      <c r="H180" s="6"/>
      <c r="I180" s="6"/>
      <c r="J180" s="6"/>
      <c r="K180" s="6"/>
      <c r="L180" s="6"/>
      <c r="M180" s="6"/>
      <c r="N180" s="6"/>
      <c r="O180" s="6"/>
      <c r="P180" s="6"/>
      <c r="Q180" s="6"/>
      <c r="R180" s="6"/>
      <c r="S180" s="6"/>
      <c r="T180" s="6"/>
    </row>
    <row r="181" spans="1:20" s="12" customFormat="1" x14ac:dyDescent="0.25">
      <c r="A181" s="6"/>
      <c r="B181" s="6"/>
      <c r="C181" s="6"/>
      <c r="D181" s="6"/>
      <c r="E181" s="6"/>
      <c r="F181" s="6"/>
      <c r="G181" s="6"/>
      <c r="H181" s="6"/>
      <c r="I181" s="6"/>
      <c r="J181" s="6"/>
      <c r="K181" s="6"/>
      <c r="L181" s="6"/>
      <c r="M181" s="6"/>
      <c r="N181" s="6"/>
      <c r="O181" s="6"/>
      <c r="P181" s="6"/>
      <c r="Q181" s="6"/>
      <c r="R181" s="6"/>
      <c r="S181" s="6"/>
      <c r="T181" s="6"/>
    </row>
    <row r="182" spans="1:20" s="12" customFormat="1" x14ac:dyDescent="0.25">
      <c r="A182" s="6"/>
      <c r="B182" s="6"/>
      <c r="C182" s="6"/>
      <c r="D182" s="6"/>
      <c r="E182" s="6"/>
      <c r="F182" s="6"/>
      <c r="G182" s="6"/>
      <c r="H182" s="6"/>
      <c r="I182" s="6"/>
      <c r="J182" s="6"/>
      <c r="K182" s="6"/>
      <c r="L182" s="6"/>
      <c r="M182" s="6"/>
      <c r="N182" s="6"/>
      <c r="O182" s="6"/>
      <c r="P182" s="6"/>
      <c r="Q182" s="6"/>
      <c r="R182" s="6"/>
      <c r="S182" s="6"/>
      <c r="T182" s="6"/>
    </row>
    <row r="183" spans="1:20" s="12" customFormat="1" x14ac:dyDescent="0.25">
      <c r="A183" s="6"/>
      <c r="B183" s="6"/>
      <c r="C183" s="6"/>
      <c r="D183" s="6"/>
      <c r="E183" s="6"/>
      <c r="F183" s="6"/>
      <c r="G183" s="6"/>
      <c r="H183" s="6"/>
      <c r="I183" s="6"/>
      <c r="J183" s="6"/>
      <c r="K183" s="6"/>
      <c r="L183" s="6"/>
      <c r="M183" s="6"/>
      <c r="N183" s="6"/>
      <c r="O183" s="6"/>
      <c r="P183" s="6"/>
      <c r="Q183" s="6"/>
      <c r="R183" s="6"/>
      <c r="S183" s="6"/>
      <c r="T183" s="6"/>
    </row>
    <row r="184" spans="1:20" s="12" customFormat="1" x14ac:dyDescent="0.25">
      <c r="A184" s="6"/>
      <c r="B184" s="6"/>
      <c r="C184" s="6"/>
      <c r="D184" s="6"/>
      <c r="E184" s="6"/>
      <c r="F184" s="6"/>
      <c r="G184" s="6"/>
      <c r="H184" s="6"/>
      <c r="I184" s="6"/>
      <c r="J184" s="6"/>
      <c r="K184" s="6"/>
      <c r="L184" s="6"/>
      <c r="M184" s="6"/>
      <c r="N184" s="6"/>
      <c r="O184" s="6"/>
      <c r="P184" s="6"/>
      <c r="Q184" s="6"/>
      <c r="R184" s="6"/>
      <c r="S184" s="6"/>
      <c r="T184" s="6"/>
    </row>
    <row r="185" spans="1:20" s="12" customFormat="1" x14ac:dyDescent="0.25">
      <c r="A185" s="6"/>
      <c r="B185" s="6"/>
      <c r="C185" s="6"/>
      <c r="D185" s="6"/>
      <c r="E185" s="6"/>
      <c r="F185" s="6"/>
      <c r="G185" s="6"/>
      <c r="H185" s="6"/>
      <c r="I185" s="6"/>
      <c r="J185" s="6"/>
      <c r="K185" s="6"/>
      <c r="L185" s="6"/>
      <c r="M185" s="6"/>
      <c r="N185" s="6"/>
      <c r="O185" s="6"/>
      <c r="P185" s="6"/>
      <c r="Q185" s="6"/>
      <c r="R185" s="6"/>
      <c r="S185" s="6"/>
      <c r="T185" s="6"/>
    </row>
    <row r="186" spans="1:20" s="12" customFormat="1" x14ac:dyDescent="0.25">
      <c r="A186" s="6"/>
      <c r="B186" s="6"/>
      <c r="C186" s="6"/>
      <c r="D186" s="6"/>
      <c r="E186" s="6"/>
      <c r="F186" s="6"/>
      <c r="G186" s="6"/>
      <c r="H186" s="6"/>
      <c r="I186" s="6"/>
      <c r="J186" s="6"/>
      <c r="K186" s="6"/>
      <c r="L186" s="6"/>
      <c r="M186" s="6"/>
      <c r="N186" s="6"/>
      <c r="O186" s="6"/>
      <c r="P186" s="6"/>
      <c r="Q186" s="6"/>
      <c r="R186" s="6"/>
      <c r="S186" s="6"/>
      <c r="T186" s="6"/>
    </row>
    <row r="187" spans="1:20" s="12" customFormat="1" x14ac:dyDescent="0.25">
      <c r="A187" s="6"/>
      <c r="B187" s="6"/>
      <c r="C187" s="6"/>
      <c r="D187" s="6"/>
      <c r="E187" s="6"/>
      <c r="F187" s="6"/>
      <c r="G187" s="6"/>
      <c r="H187" s="6"/>
      <c r="I187" s="6"/>
      <c r="J187" s="6"/>
      <c r="K187" s="6"/>
      <c r="L187" s="6"/>
      <c r="M187" s="6"/>
      <c r="N187" s="6"/>
      <c r="O187" s="6"/>
      <c r="P187" s="6"/>
      <c r="Q187" s="6"/>
      <c r="R187" s="6"/>
      <c r="S187" s="6"/>
      <c r="T187" s="6"/>
    </row>
    <row r="188" spans="1:20" s="12" customFormat="1" x14ac:dyDescent="0.25">
      <c r="A188" s="6"/>
      <c r="B188" s="6"/>
      <c r="C188" s="6"/>
      <c r="D188" s="6"/>
      <c r="E188" s="6"/>
      <c r="F188" s="6"/>
      <c r="G188" s="6"/>
      <c r="H188" s="6"/>
      <c r="I188" s="6"/>
      <c r="J188" s="6"/>
      <c r="K188" s="6"/>
      <c r="L188" s="6"/>
      <c r="M188" s="6"/>
      <c r="N188" s="6"/>
      <c r="O188" s="6"/>
      <c r="P188" s="6"/>
      <c r="Q188" s="6"/>
      <c r="R188" s="6"/>
      <c r="S188" s="6"/>
      <c r="T188" s="6"/>
    </row>
    <row r="189" spans="1:20" s="12" customFormat="1" x14ac:dyDescent="0.25">
      <c r="A189" s="6"/>
      <c r="B189" s="6"/>
      <c r="C189" s="6"/>
      <c r="D189" s="6"/>
      <c r="E189" s="6"/>
      <c r="F189" s="6"/>
      <c r="G189" s="6"/>
      <c r="H189" s="6"/>
      <c r="I189" s="6"/>
      <c r="J189" s="6"/>
      <c r="K189" s="6"/>
      <c r="L189" s="6"/>
      <c r="M189" s="6"/>
      <c r="N189" s="6"/>
      <c r="O189" s="6"/>
      <c r="P189" s="6"/>
      <c r="Q189" s="6"/>
      <c r="R189" s="6"/>
      <c r="S189" s="6"/>
      <c r="T189" s="6"/>
    </row>
    <row r="190" spans="1:20" s="12" customFormat="1" x14ac:dyDescent="0.25">
      <c r="A190" s="6"/>
      <c r="B190" s="6"/>
      <c r="C190" s="6"/>
      <c r="D190" s="6"/>
      <c r="E190" s="6"/>
      <c r="F190" s="6"/>
      <c r="G190" s="6"/>
      <c r="H190" s="6"/>
      <c r="I190" s="6"/>
      <c r="J190" s="6"/>
      <c r="K190" s="6"/>
      <c r="L190" s="6"/>
      <c r="M190" s="6"/>
      <c r="N190" s="6"/>
      <c r="O190" s="6"/>
      <c r="P190" s="6"/>
      <c r="Q190" s="6"/>
      <c r="R190" s="6"/>
      <c r="S190" s="6"/>
      <c r="T190" s="6"/>
    </row>
    <row r="191" spans="1:20" s="12" customFormat="1" x14ac:dyDescent="0.25">
      <c r="A191" s="6"/>
      <c r="B191" s="6"/>
      <c r="C191" s="6"/>
      <c r="D191" s="6"/>
      <c r="E191" s="6"/>
      <c r="F191" s="6"/>
      <c r="G191" s="6"/>
      <c r="H191" s="6"/>
      <c r="I191" s="6"/>
      <c r="J191" s="6"/>
      <c r="K191" s="6"/>
      <c r="L191" s="6"/>
      <c r="M191" s="6"/>
      <c r="N191" s="6"/>
      <c r="O191" s="6"/>
      <c r="P191" s="6"/>
      <c r="Q191" s="6"/>
      <c r="R191" s="6"/>
      <c r="S191" s="6"/>
      <c r="T191" s="6"/>
    </row>
    <row r="192" spans="1:20" s="12" customFormat="1" x14ac:dyDescent="0.25">
      <c r="A192" s="6"/>
      <c r="B192" s="6"/>
      <c r="C192" s="6"/>
      <c r="D192" s="6"/>
      <c r="E192" s="6"/>
      <c r="F192" s="6"/>
      <c r="G192" s="6"/>
      <c r="H192" s="6"/>
      <c r="I192" s="6"/>
      <c r="J192" s="6"/>
      <c r="K192" s="6"/>
      <c r="L192" s="6"/>
      <c r="M192" s="6"/>
      <c r="N192" s="6"/>
      <c r="O192" s="6"/>
      <c r="P192" s="6"/>
      <c r="Q192" s="6"/>
      <c r="R192" s="6"/>
      <c r="S192" s="6"/>
      <c r="T192" s="6"/>
    </row>
    <row r="193" spans="1:20" s="12" customFormat="1" x14ac:dyDescent="0.25">
      <c r="A193" s="6"/>
      <c r="B193" s="6"/>
      <c r="C193" s="6"/>
      <c r="D193" s="6"/>
      <c r="E193" s="6"/>
      <c r="F193" s="6"/>
      <c r="G193" s="6"/>
      <c r="H193" s="6"/>
      <c r="I193" s="6"/>
      <c r="J193" s="6"/>
      <c r="K193" s="6"/>
      <c r="L193" s="6"/>
      <c r="M193" s="6"/>
      <c r="N193" s="6"/>
      <c r="O193" s="6"/>
      <c r="P193" s="6"/>
      <c r="Q193" s="6"/>
      <c r="R193" s="6"/>
      <c r="S193" s="6"/>
      <c r="T193" s="6"/>
    </row>
    <row r="194" spans="1:20" s="12" customFormat="1" x14ac:dyDescent="0.25">
      <c r="A194" s="6"/>
      <c r="B194" s="6"/>
      <c r="C194" s="6"/>
      <c r="D194" s="6"/>
      <c r="E194" s="6"/>
      <c r="F194" s="6"/>
      <c r="G194" s="6"/>
      <c r="H194" s="6"/>
      <c r="I194" s="6"/>
      <c r="J194" s="6"/>
      <c r="K194" s="6"/>
      <c r="L194" s="6"/>
      <c r="M194" s="6"/>
      <c r="N194" s="6"/>
      <c r="O194" s="6"/>
      <c r="P194" s="6"/>
      <c r="Q194" s="6"/>
      <c r="R194" s="6"/>
      <c r="S194" s="6"/>
      <c r="T194" s="6"/>
    </row>
    <row r="195" spans="1:20" s="12" customFormat="1" x14ac:dyDescent="0.25">
      <c r="A195" s="6"/>
      <c r="B195" s="6"/>
      <c r="C195" s="6"/>
      <c r="D195" s="6"/>
      <c r="E195" s="6"/>
      <c r="F195" s="6"/>
      <c r="G195" s="6"/>
      <c r="H195" s="6"/>
      <c r="I195" s="6"/>
      <c r="J195" s="6"/>
      <c r="K195" s="6"/>
      <c r="L195" s="6"/>
      <c r="M195" s="6"/>
      <c r="N195" s="6"/>
      <c r="O195" s="6"/>
      <c r="P195" s="6"/>
      <c r="Q195" s="6"/>
      <c r="R195" s="6"/>
      <c r="S195" s="6"/>
      <c r="T195" s="6"/>
    </row>
    <row r="196" spans="1:20" s="12" customFormat="1" x14ac:dyDescent="0.25">
      <c r="A196" s="6"/>
      <c r="B196" s="6"/>
      <c r="C196" s="6"/>
      <c r="D196" s="6"/>
      <c r="E196" s="6"/>
      <c r="F196" s="6"/>
      <c r="G196" s="6"/>
      <c r="H196" s="6"/>
      <c r="I196" s="6"/>
      <c r="J196" s="6"/>
      <c r="K196" s="6"/>
      <c r="L196" s="6"/>
      <c r="M196" s="6"/>
      <c r="N196" s="6"/>
      <c r="O196" s="6"/>
      <c r="P196" s="6"/>
      <c r="Q196" s="6"/>
      <c r="R196" s="6"/>
      <c r="S196" s="6"/>
      <c r="T196" s="6"/>
    </row>
    <row r="197" spans="1:20" s="12" customFormat="1" x14ac:dyDescent="0.25">
      <c r="A197" s="6"/>
      <c r="B197" s="6"/>
      <c r="C197" s="6"/>
      <c r="D197" s="6"/>
      <c r="E197" s="6"/>
      <c r="F197" s="6"/>
      <c r="G197" s="6"/>
      <c r="H197" s="6"/>
      <c r="I197" s="6"/>
      <c r="J197" s="6"/>
      <c r="K197" s="6"/>
      <c r="L197" s="6"/>
      <c r="M197" s="6"/>
      <c r="N197" s="6"/>
      <c r="O197" s="6"/>
      <c r="P197" s="6"/>
      <c r="Q197" s="6"/>
      <c r="R197" s="6"/>
      <c r="S197" s="6"/>
      <c r="T197" s="6"/>
    </row>
    <row r="198" spans="1:20" s="12" customFormat="1" x14ac:dyDescent="0.25">
      <c r="A198" s="6"/>
      <c r="B198" s="6"/>
      <c r="C198" s="6"/>
      <c r="D198" s="6"/>
      <c r="E198" s="6"/>
      <c r="F198" s="6"/>
      <c r="G198" s="6"/>
      <c r="H198" s="6"/>
      <c r="I198" s="6"/>
      <c r="J198" s="6"/>
      <c r="K198" s="6"/>
      <c r="L198" s="6"/>
      <c r="M198" s="6"/>
      <c r="N198" s="6"/>
      <c r="O198" s="6"/>
      <c r="P198" s="6"/>
      <c r="Q198" s="6"/>
      <c r="R198" s="6"/>
      <c r="S198" s="6"/>
      <c r="T198" s="6"/>
    </row>
    <row r="199" spans="1:20" s="12" customFormat="1" x14ac:dyDescent="0.25">
      <c r="A199" s="6"/>
      <c r="B199" s="6"/>
      <c r="C199" s="6"/>
      <c r="D199" s="6"/>
      <c r="E199" s="6"/>
      <c r="F199" s="6"/>
      <c r="G199" s="6"/>
      <c r="H199" s="6"/>
      <c r="I199" s="6"/>
      <c r="J199" s="6"/>
      <c r="K199" s="6"/>
      <c r="L199" s="6"/>
      <c r="M199" s="6"/>
      <c r="N199" s="6"/>
      <c r="O199" s="6"/>
      <c r="P199" s="6"/>
      <c r="Q199" s="6"/>
      <c r="R199" s="6"/>
      <c r="S199" s="6"/>
      <c r="T199" s="6"/>
    </row>
    <row r="200" spans="1:20" s="12" customFormat="1" x14ac:dyDescent="0.25">
      <c r="A200" s="6"/>
      <c r="B200" s="6"/>
      <c r="C200" s="6"/>
      <c r="D200" s="6"/>
      <c r="E200" s="6"/>
      <c r="F200" s="6"/>
      <c r="G200" s="6"/>
      <c r="H200" s="6"/>
      <c r="I200" s="6"/>
      <c r="J200" s="6"/>
      <c r="K200" s="6"/>
      <c r="L200" s="6"/>
      <c r="M200" s="6"/>
      <c r="N200" s="6"/>
      <c r="O200" s="6"/>
      <c r="P200" s="6"/>
      <c r="Q200" s="6"/>
      <c r="R200" s="6"/>
      <c r="S200" s="6"/>
      <c r="T200" s="6"/>
    </row>
    <row r="201" spans="1:20" s="12" customFormat="1" x14ac:dyDescent="0.25">
      <c r="A201" s="6"/>
      <c r="B201" s="6"/>
      <c r="C201" s="6"/>
      <c r="D201" s="6"/>
      <c r="E201" s="6"/>
      <c r="F201" s="6"/>
      <c r="G201" s="6"/>
      <c r="H201" s="6"/>
      <c r="I201" s="6"/>
      <c r="J201" s="6"/>
      <c r="K201" s="6"/>
      <c r="L201" s="6"/>
      <c r="M201" s="6"/>
      <c r="N201" s="6"/>
      <c r="O201" s="6"/>
      <c r="P201" s="6"/>
      <c r="Q201" s="6"/>
      <c r="R201" s="6"/>
      <c r="S201" s="6"/>
      <c r="T201" s="6"/>
    </row>
    <row r="202" spans="1:20" s="12" customFormat="1" x14ac:dyDescent="0.25">
      <c r="A202" s="6"/>
      <c r="B202" s="6"/>
      <c r="C202" s="6"/>
      <c r="D202" s="6"/>
      <c r="E202" s="6"/>
      <c r="F202" s="6"/>
      <c r="G202" s="6"/>
      <c r="H202" s="6"/>
      <c r="I202" s="6"/>
      <c r="J202" s="6"/>
      <c r="K202" s="6"/>
      <c r="L202" s="6"/>
      <c r="M202" s="6"/>
      <c r="N202" s="6"/>
      <c r="O202" s="6"/>
      <c r="P202" s="6"/>
      <c r="Q202" s="6"/>
      <c r="R202" s="6"/>
      <c r="S202" s="6"/>
      <c r="T202" s="6"/>
    </row>
    <row r="203" spans="1:20" s="12" customFormat="1" x14ac:dyDescent="0.25">
      <c r="A203" s="6"/>
      <c r="B203" s="6"/>
      <c r="C203" s="6"/>
      <c r="D203" s="6"/>
      <c r="E203" s="6"/>
      <c r="F203" s="6"/>
      <c r="G203" s="6"/>
      <c r="H203" s="6"/>
      <c r="I203" s="6"/>
      <c r="J203" s="6"/>
      <c r="K203" s="6"/>
      <c r="L203" s="6"/>
      <c r="M203" s="6"/>
      <c r="N203" s="6"/>
      <c r="O203" s="6"/>
      <c r="P203" s="6"/>
      <c r="Q203" s="6"/>
      <c r="R203" s="6"/>
      <c r="S203" s="6"/>
      <c r="T203" s="6"/>
    </row>
    <row r="204" spans="1:20" s="12" customFormat="1" x14ac:dyDescent="0.25">
      <c r="A204" s="6"/>
      <c r="B204" s="6"/>
      <c r="C204" s="6"/>
      <c r="D204" s="6"/>
      <c r="E204" s="6"/>
      <c r="F204" s="6"/>
      <c r="G204" s="6"/>
      <c r="H204" s="6"/>
      <c r="I204" s="6"/>
      <c r="J204" s="6"/>
      <c r="K204" s="6"/>
      <c r="L204" s="6"/>
      <c r="M204" s="6"/>
      <c r="N204" s="6"/>
      <c r="O204" s="6"/>
      <c r="P204" s="6"/>
      <c r="Q204" s="6"/>
      <c r="R204" s="6"/>
      <c r="S204" s="6"/>
      <c r="T204" s="6"/>
    </row>
    <row r="205" spans="1:20" s="12" customFormat="1" x14ac:dyDescent="0.25">
      <c r="A205" s="6"/>
      <c r="B205" s="6"/>
      <c r="C205" s="6"/>
      <c r="D205" s="6"/>
      <c r="E205" s="6"/>
      <c r="F205" s="6"/>
      <c r="G205" s="6"/>
      <c r="H205" s="6"/>
      <c r="I205" s="6"/>
      <c r="J205" s="6"/>
      <c r="K205" s="6"/>
      <c r="L205" s="6"/>
      <c r="M205" s="6"/>
      <c r="N205" s="6"/>
      <c r="O205" s="6"/>
      <c r="P205" s="6"/>
      <c r="Q205" s="6"/>
      <c r="R205" s="6"/>
      <c r="S205" s="6"/>
      <c r="T205" s="6"/>
    </row>
    <row r="206" spans="1:20" s="12" customFormat="1" x14ac:dyDescent="0.25">
      <c r="A206" s="6"/>
      <c r="B206" s="6"/>
      <c r="C206" s="6"/>
      <c r="D206" s="6"/>
      <c r="E206" s="6"/>
      <c r="F206" s="6"/>
      <c r="G206" s="6"/>
      <c r="H206" s="6"/>
      <c r="I206" s="6"/>
      <c r="J206" s="6"/>
      <c r="K206" s="6"/>
      <c r="L206" s="6"/>
      <c r="M206" s="6"/>
      <c r="N206" s="6"/>
      <c r="O206" s="6"/>
      <c r="P206" s="6"/>
      <c r="Q206" s="6"/>
      <c r="R206" s="6"/>
      <c r="S206" s="6"/>
      <c r="T206" s="6"/>
    </row>
    <row r="207" spans="1:20" s="12" customFormat="1" x14ac:dyDescent="0.25">
      <c r="A207" s="6"/>
      <c r="B207" s="6"/>
      <c r="C207" s="6"/>
      <c r="D207" s="6"/>
      <c r="E207" s="6"/>
      <c r="F207" s="6"/>
      <c r="G207" s="6"/>
      <c r="H207" s="6"/>
      <c r="I207" s="6"/>
      <c r="J207" s="6"/>
      <c r="K207" s="6"/>
      <c r="L207" s="6"/>
      <c r="M207" s="6"/>
      <c r="N207" s="6"/>
      <c r="O207" s="6"/>
      <c r="P207" s="6"/>
      <c r="Q207" s="6"/>
      <c r="R207" s="6"/>
      <c r="S207" s="6"/>
      <c r="T207" s="6"/>
    </row>
    <row r="208" spans="1:20" s="12" customFormat="1" x14ac:dyDescent="0.25">
      <c r="A208" s="6"/>
      <c r="B208" s="6"/>
      <c r="C208" s="6"/>
      <c r="D208" s="6"/>
      <c r="E208" s="6"/>
      <c r="F208" s="6"/>
      <c r="G208" s="6"/>
      <c r="H208" s="6"/>
      <c r="I208" s="6"/>
      <c r="J208" s="6"/>
      <c r="K208" s="6"/>
      <c r="L208" s="6"/>
      <c r="M208" s="6"/>
      <c r="N208" s="6"/>
      <c r="O208" s="6"/>
      <c r="P208" s="6"/>
      <c r="Q208" s="6"/>
      <c r="R208" s="6"/>
      <c r="S208" s="6"/>
      <c r="T208" s="6"/>
    </row>
    <row r="209" spans="1:20" s="12" customFormat="1" x14ac:dyDescent="0.25">
      <c r="A209" s="6"/>
      <c r="B209" s="6"/>
      <c r="C209" s="6"/>
      <c r="D209" s="6"/>
      <c r="E209" s="6"/>
      <c r="F209" s="6"/>
      <c r="G209" s="6"/>
      <c r="H209" s="6"/>
      <c r="I209" s="6"/>
      <c r="J209" s="6"/>
      <c r="K209" s="6"/>
      <c r="L209" s="6"/>
      <c r="M209" s="6"/>
      <c r="N209" s="6"/>
      <c r="O209" s="6"/>
      <c r="P209" s="6"/>
      <c r="Q209" s="6"/>
      <c r="R209" s="6"/>
      <c r="S209" s="6"/>
      <c r="T209" s="6"/>
    </row>
    <row r="210" spans="1:20" s="12" customFormat="1" x14ac:dyDescent="0.25">
      <c r="A210" s="6"/>
      <c r="B210" s="6"/>
      <c r="C210" s="6"/>
      <c r="D210" s="6"/>
      <c r="E210" s="6"/>
      <c r="F210" s="6"/>
      <c r="G210" s="6"/>
      <c r="H210" s="6"/>
      <c r="I210" s="6"/>
      <c r="J210" s="6"/>
      <c r="K210" s="6"/>
      <c r="L210" s="6"/>
      <c r="M210" s="6"/>
      <c r="N210" s="6"/>
      <c r="O210" s="6"/>
      <c r="P210" s="6"/>
      <c r="Q210" s="6"/>
      <c r="R210" s="6"/>
      <c r="S210" s="6"/>
      <c r="T210" s="6"/>
    </row>
    <row r="211" spans="1:20" s="12" customFormat="1" x14ac:dyDescent="0.25">
      <c r="A211" s="6"/>
      <c r="B211" s="6"/>
      <c r="C211" s="6"/>
      <c r="D211" s="6"/>
      <c r="E211" s="6"/>
      <c r="F211" s="6"/>
      <c r="G211" s="6"/>
      <c r="H211" s="6"/>
      <c r="I211" s="6"/>
      <c r="J211" s="6"/>
      <c r="K211" s="6"/>
      <c r="L211" s="6"/>
      <c r="M211" s="6"/>
      <c r="N211" s="6"/>
      <c r="O211" s="6"/>
      <c r="P211" s="6"/>
      <c r="Q211" s="6"/>
      <c r="R211" s="6"/>
      <c r="S211" s="6"/>
      <c r="T211" s="6"/>
    </row>
    <row r="212" spans="1:20" s="12" customFormat="1" x14ac:dyDescent="0.25">
      <c r="A212" s="6"/>
      <c r="B212" s="6"/>
      <c r="C212" s="6"/>
      <c r="D212" s="6"/>
      <c r="E212" s="6"/>
      <c r="F212" s="6"/>
      <c r="G212" s="6"/>
      <c r="H212" s="6"/>
      <c r="I212" s="6"/>
      <c r="J212" s="6"/>
      <c r="K212" s="6"/>
      <c r="L212" s="6"/>
      <c r="M212" s="6"/>
      <c r="N212" s="6"/>
      <c r="O212" s="6"/>
      <c r="P212" s="6"/>
      <c r="Q212" s="6"/>
      <c r="R212" s="6"/>
      <c r="S212" s="6"/>
      <c r="T212" s="6"/>
    </row>
    <row r="213" spans="1:20" s="12" customFormat="1" x14ac:dyDescent="0.25">
      <c r="A213" s="6"/>
      <c r="B213" s="6"/>
      <c r="C213" s="6"/>
      <c r="D213" s="6"/>
      <c r="E213" s="6"/>
      <c r="F213" s="6"/>
      <c r="G213" s="6"/>
      <c r="H213" s="6"/>
      <c r="I213" s="6"/>
      <c r="J213" s="6"/>
      <c r="K213" s="6"/>
      <c r="L213" s="6"/>
      <c r="M213" s="6"/>
      <c r="N213" s="6"/>
      <c r="O213" s="6"/>
      <c r="P213" s="6"/>
      <c r="Q213" s="6"/>
      <c r="R213" s="6"/>
      <c r="S213" s="6"/>
      <c r="T213" s="6"/>
    </row>
    <row r="214" spans="1:20" s="12" customFormat="1" x14ac:dyDescent="0.25">
      <c r="A214" s="6"/>
      <c r="B214" s="6"/>
      <c r="C214" s="6"/>
      <c r="D214" s="6"/>
      <c r="E214" s="6"/>
      <c r="F214" s="6"/>
      <c r="G214" s="6"/>
      <c r="H214" s="6"/>
      <c r="I214" s="6"/>
      <c r="J214" s="6"/>
      <c r="K214" s="6"/>
      <c r="L214" s="6"/>
      <c r="M214" s="6"/>
      <c r="N214" s="6"/>
      <c r="O214" s="6"/>
      <c r="P214" s="6"/>
      <c r="Q214" s="6"/>
      <c r="R214" s="6"/>
      <c r="S214" s="6"/>
      <c r="T214" s="6"/>
    </row>
    <row r="215" spans="1:20" s="12" customFormat="1" x14ac:dyDescent="0.25">
      <c r="A215" s="6"/>
      <c r="B215" s="6"/>
      <c r="C215" s="6"/>
      <c r="D215" s="6"/>
      <c r="E215" s="6"/>
      <c r="F215" s="6"/>
      <c r="G215" s="6"/>
      <c r="H215" s="6"/>
      <c r="I215" s="6"/>
      <c r="J215" s="6"/>
      <c r="K215" s="6"/>
      <c r="L215" s="6"/>
      <c r="M215" s="6"/>
      <c r="N215" s="6"/>
      <c r="O215" s="6"/>
      <c r="P215" s="6"/>
      <c r="Q215" s="6"/>
      <c r="R215" s="6"/>
      <c r="S215" s="6"/>
      <c r="T215" s="6"/>
    </row>
    <row r="216" spans="1:20" s="12" customFormat="1" x14ac:dyDescent="0.25">
      <c r="A216" s="6"/>
      <c r="B216" s="6"/>
      <c r="C216" s="6"/>
      <c r="D216" s="6"/>
      <c r="E216" s="6"/>
      <c r="F216" s="6"/>
      <c r="G216" s="6"/>
      <c r="H216" s="6"/>
      <c r="I216" s="6"/>
      <c r="J216" s="6"/>
      <c r="K216" s="6"/>
      <c r="L216" s="6"/>
      <c r="M216" s="6"/>
      <c r="N216" s="6"/>
      <c r="O216" s="6"/>
      <c r="P216" s="6"/>
      <c r="Q216" s="6"/>
      <c r="R216" s="6"/>
      <c r="S216" s="6"/>
      <c r="T216" s="6"/>
    </row>
    <row r="217" spans="1:20" s="12" customFormat="1" x14ac:dyDescent="0.25">
      <c r="A217" s="6"/>
      <c r="B217" s="6"/>
      <c r="C217" s="6"/>
      <c r="D217" s="6"/>
      <c r="E217" s="6"/>
      <c r="F217" s="6"/>
      <c r="G217" s="6"/>
      <c r="H217" s="6"/>
      <c r="I217" s="6"/>
      <c r="J217" s="6"/>
      <c r="K217" s="6"/>
      <c r="L217" s="6"/>
      <c r="M217" s="6"/>
      <c r="N217" s="6"/>
      <c r="O217" s="6"/>
      <c r="P217" s="6"/>
      <c r="Q217" s="6"/>
      <c r="R217" s="6"/>
      <c r="S217" s="6"/>
      <c r="T217" s="6"/>
    </row>
    <row r="218" spans="1:20" s="12" customFormat="1" x14ac:dyDescent="0.25">
      <c r="A218" s="6"/>
      <c r="B218" s="6"/>
      <c r="C218" s="6"/>
      <c r="D218" s="6"/>
      <c r="E218" s="6"/>
      <c r="F218" s="6"/>
      <c r="G218" s="6"/>
      <c r="H218" s="6"/>
      <c r="I218" s="6"/>
      <c r="J218" s="6"/>
      <c r="K218" s="6"/>
      <c r="L218" s="6"/>
      <c r="M218" s="6"/>
      <c r="N218" s="6"/>
      <c r="O218" s="6"/>
      <c r="P218" s="6"/>
      <c r="Q218" s="6"/>
      <c r="R218" s="6"/>
      <c r="S218" s="6"/>
      <c r="T218" s="6"/>
    </row>
    <row r="219" spans="1:20" s="12" customFormat="1" x14ac:dyDescent="0.25">
      <c r="A219" s="6"/>
      <c r="B219" s="6"/>
      <c r="C219" s="6"/>
      <c r="D219" s="6"/>
      <c r="E219" s="6"/>
      <c r="F219" s="6"/>
      <c r="G219" s="6"/>
      <c r="H219" s="6"/>
      <c r="I219" s="6"/>
      <c r="J219" s="6"/>
      <c r="K219" s="6"/>
      <c r="L219" s="6"/>
      <c r="M219" s="6"/>
      <c r="N219" s="6"/>
      <c r="O219" s="6"/>
      <c r="P219" s="6"/>
      <c r="Q219" s="6"/>
      <c r="R219" s="6"/>
      <c r="S219" s="6"/>
      <c r="T219" s="6"/>
    </row>
    <row r="220" spans="1:20" s="12" customFormat="1" x14ac:dyDescent="0.25">
      <c r="A220" s="6"/>
      <c r="B220" s="6"/>
      <c r="C220" s="6"/>
      <c r="D220" s="6"/>
      <c r="E220" s="6"/>
      <c r="F220" s="6"/>
      <c r="G220" s="6"/>
      <c r="H220" s="6"/>
      <c r="I220" s="6"/>
      <c r="J220" s="6"/>
      <c r="K220" s="6"/>
      <c r="L220" s="6"/>
      <c r="M220" s="6"/>
      <c r="N220" s="6"/>
      <c r="O220" s="6"/>
      <c r="P220" s="6"/>
      <c r="Q220" s="6"/>
      <c r="R220" s="6"/>
      <c r="S220" s="6"/>
      <c r="T220" s="6"/>
    </row>
    <row r="221" spans="1:20" s="12" customFormat="1" x14ac:dyDescent="0.25">
      <c r="A221" s="6"/>
      <c r="B221" s="6"/>
      <c r="C221" s="6"/>
      <c r="D221" s="6"/>
      <c r="E221" s="6"/>
      <c r="F221" s="6"/>
      <c r="G221" s="6"/>
      <c r="H221" s="6"/>
      <c r="I221" s="6"/>
      <c r="J221" s="6"/>
      <c r="K221" s="6"/>
      <c r="L221" s="6"/>
      <c r="M221" s="6"/>
      <c r="N221" s="6"/>
      <c r="O221" s="6"/>
      <c r="P221" s="6"/>
      <c r="Q221" s="6"/>
      <c r="R221" s="6"/>
      <c r="S221" s="6"/>
      <c r="T221" s="6"/>
    </row>
    <row r="222" spans="1:20" s="12" customFormat="1" x14ac:dyDescent="0.25">
      <c r="A222" s="6"/>
      <c r="B222" s="6"/>
      <c r="C222" s="6"/>
      <c r="D222" s="6"/>
      <c r="E222" s="6"/>
      <c r="F222" s="6"/>
      <c r="G222" s="6"/>
      <c r="H222" s="6"/>
      <c r="I222" s="6"/>
      <c r="J222" s="6"/>
      <c r="K222" s="6"/>
      <c r="L222" s="6"/>
      <c r="M222" s="6"/>
      <c r="N222" s="6"/>
      <c r="O222" s="6"/>
      <c r="P222" s="6"/>
      <c r="Q222" s="6"/>
      <c r="R222" s="6"/>
      <c r="S222" s="6"/>
      <c r="T222" s="6"/>
    </row>
    <row r="223" spans="1:20" s="12" customFormat="1" x14ac:dyDescent="0.25">
      <c r="A223" s="6"/>
      <c r="B223" s="6"/>
      <c r="C223" s="6"/>
      <c r="D223" s="6"/>
      <c r="E223" s="6"/>
      <c r="F223" s="6"/>
      <c r="G223" s="6"/>
      <c r="H223" s="6"/>
      <c r="I223" s="6"/>
      <c r="J223" s="6"/>
      <c r="K223" s="6"/>
      <c r="L223" s="6"/>
      <c r="M223" s="6"/>
      <c r="N223" s="6"/>
      <c r="O223" s="6"/>
      <c r="P223" s="6"/>
      <c r="Q223" s="6"/>
      <c r="R223" s="6"/>
      <c r="S223" s="6"/>
      <c r="T223" s="6"/>
    </row>
    <row r="224" spans="1:20" s="12" customFormat="1" x14ac:dyDescent="0.25">
      <c r="A224" s="6"/>
      <c r="B224" s="6"/>
      <c r="C224" s="6"/>
      <c r="D224" s="6"/>
      <c r="E224" s="6"/>
      <c r="F224" s="6"/>
      <c r="G224" s="6"/>
      <c r="H224" s="6"/>
      <c r="I224" s="6"/>
      <c r="J224" s="6"/>
      <c r="K224" s="6"/>
      <c r="L224" s="6"/>
      <c r="M224" s="6"/>
      <c r="N224" s="6"/>
      <c r="O224" s="6"/>
      <c r="P224" s="6"/>
      <c r="Q224" s="6"/>
      <c r="R224" s="6"/>
      <c r="S224" s="6"/>
      <c r="T224" s="6"/>
    </row>
    <row r="225" spans="1:20" s="12" customFormat="1" x14ac:dyDescent="0.25">
      <c r="A225" s="6"/>
      <c r="B225" s="6"/>
      <c r="C225" s="6"/>
      <c r="D225" s="6"/>
      <c r="E225" s="6"/>
      <c r="F225" s="6"/>
      <c r="G225" s="6"/>
      <c r="H225" s="6"/>
      <c r="I225" s="6"/>
      <c r="J225" s="6"/>
      <c r="K225" s="6"/>
      <c r="L225" s="6"/>
      <c r="M225" s="6"/>
      <c r="N225" s="6"/>
      <c r="O225" s="6"/>
      <c r="P225" s="6"/>
      <c r="Q225" s="6"/>
      <c r="R225" s="6"/>
      <c r="S225" s="6"/>
      <c r="T225" s="6"/>
    </row>
    <row r="226" spans="1:20" s="12" customFormat="1" x14ac:dyDescent="0.25">
      <c r="A226" s="6"/>
      <c r="B226" s="6"/>
      <c r="C226" s="6"/>
      <c r="D226" s="6"/>
      <c r="E226" s="6"/>
      <c r="F226" s="6"/>
      <c r="G226" s="6"/>
      <c r="H226" s="6"/>
      <c r="I226" s="6"/>
      <c r="J226" s="6"/>
      <c r="K226" s="6"/>
      <c r="L226" s="6"/>
      <c r="M226" s="6"/>
      <c r="N226" s="6"/>
      <c r="O226" s="6"/>
      <c r="P226" s="6"/>
      <c r="Q226" s="6"/>
      <c r="R226" s="6"/>
      <c r="S226" s="6"/>
      <c r="T226" s="6"/>
    </row>
    <row r="227" spans="1:20" s="12" customFormat="1" x14ac:dyDescent="0.25">
      <c r="A227" s="6"/>
      <c r="B227" s="6"/>
      <c r="C227" s="6"/>
      <c r="D227" s="6"/>
      <c r="E227" s="6"/>
      <c r="F227" s="6"/>
      <c r="G227" s="6"/>
      <c r="H227" s="6"/>
      <c r="I227" s="6"/>
      <c r="J227" s="6"/>
      <c r="K227" s="6"/>
      <c r="L227" s="6"/>
      <c r="M227" s="6"/>
      <c r="N227" s="6"/>
      <c r="O227" s="6"/>
      <c r="P227" s="6"/>
      <c r="Q227" s="6"/>
      <c r="R227" s="6"/>
      <c r="S227" s="6"/>
      <c r="T227" s="6"/>
    </row>
    <row r="228" spans="1:20" s="12" customFormat="1" x14ac:dyDescent="0.25">
      <c r="A228" s="6"/>
      <c r="B228" s="6"/>
      <c r="C228" s="6"/>
      <c r="D228" s="6"/>
      <c r="E228" s="6"/>
      <c r="F228" s="6"/>
      <c r="G228" s="6"/>
      <c r="H228" s="6"/>
      <c r="I228" s="6"/>
      <c r="J228" s="6"/>
      <c r="K228" s="6"/>
      <c r="L228" s="6"/>
      <c r="M228" s="6"/>
      <c r="N228" s="6"/>
      <c r="O228" s="6"/>
      <c r="P228" s="6"/>
      <c r="Q228" s="6"/>
      <c r="R228" s="6"/>
      <c r="S228" s="6"/>
      <c r="T228" s="6"/>
    </row>
    <row r="229" spans="1:20" s="12" customFormat="1" x14ac:dyDescent="0.25">
      <c r="A229" s="6"/>
      <c r="B229" s="6"/>
      <c r="C229" s="6"/>
      <c r="D229" s="6"/>
      <c r="E229" s="6"/>
      <c r="F229" s="6"/>
      <c r="G229" s="6"/>
      <c r="H229" s="6"/>
      <c r="I229" s="6"/>
      <c r="J229" s="6"/>
      <c r="K229" s="6"/>
      <c r="L229" s="6"/>
      <c r="M229" s="6"/>
      <c r="N229" s="6"/>
      <c r="O229" s="6"/>
      <c r="P229" s="6"/>
      <c r="Q229" s="6"/>
      <c r="R229" s="6"/>
      <c r="S229" s="6"/>
      <c r="T229" s="6"/>
    </row>
    <row r="230" spans="1:20" s="12" customFormat="1" x14ac:dyDescent="0.25">
      <c r="A230" s="6"/>
      <c r="B230" s="6"/>
      <c r="C230" s="6"/>
      <c r="D230" s="6"/>
      <c r="E230" s="6"/>
      <c r="F230" s="6"/>
      <c r="G230" s="6"/>
      <c r="H230" s="6"/>
      <c r="I230" s="6"/>
      <c r="J230" s="6"/>
      <c r="K230" s="6"/>
      <c r="L230" s="6"/>
      <c r="M230" s="6"/>
      <c r="N230" s="6"/>
      <c r="O230" s="6"/>
      <c r="P230" s="6"/>
      <c r="Q230" s="6"/>
      <c r="R230" s="6"/>
      <c r="S230" s="6"/>
      <c r="T230" s="6"/>
    </row>
    <row r="231" spans="1:20" s="12" customFormat="1" x14ac:dyDescent="0.25">
      <c r="A231" s="6"/>
      <c r="B231" s="6"/>
      <c r="C231" s="6"/>
      <c r="D231" s="6"/>
      <c r="E231" s="6"/>
      <c r="F231" s="6"/>
      <c r="G231" s="6"/>
      <c r="H231" s="6"/>
      <c r="I231" s="6"/>
      <c r="J231" s="6"/>
      <c r="K231" s="6"/>
      <c r="L231" s="6"/>
      <c r="M231" s="6"/>
      <c r="N231" s="6"/>
      <c r="O231" s="6"/>
      <c r="P231" s="6"/>
      <c r="Q231" s="6"/>
      <c r="R231" s="6"/>
      <c r="S231" s="6"/>
      <c r="T231" s="6"/>
    </row>
    <row r="232" spans="1:20" s="12" customFormat="1" x14ac:dyDescent="0.25">
      <c r="A232" s="6"/>
      <c r="B232" s="6"/>
      <c r="C232" s="6"/>
      <c r="D232" s="6"/>
      <c r="E232" s="6"/>
      <c r="F232" s="6"/>
      <c r="G232" s="6"/>
      <c r="H232" s="6"/>
      <c r="I232" s="6"/>
      <c r="J232" s="6"/>
      <c r="K232" s="6"/>
      <c r="L232" s="6"/>
      <c r="M232" s="6"/>
      <c r="N232" s="6"/>
      <c r="O232" s="6"/>
      <c r="P232" s="6"/>
      <c r="Q232" s="6"/>
      <c r="R232" s="6"/>
      <c r="S232" s="6"/>
      <c r="T232" s="6"/>
    </row>
    <row r="233" spans="1:20" s="12" customFormat="1" x14ac:dyDescent="0.25">
      <c r="A233" s="6"/>
      <c r="B233" s="6"/>
      <c r="C233" s="6"/>
      <c r="D233" s="6"/>
      <c r="E233" s="6"/>
      <c r="F233" s="6"/>
      <c r="G233" s="6"/>
      <c r="H233" s="6"/>
      <c r="I233" s="6"/>
      <c r="J233" s="6"/>
      <c r="K233" s="6"/>
      <c r="L233" s="6"/>
      <c r="M233" s="6"/>
      <c r="N233" s="6"/>
      <c r="O233" s="6"/>
      <c r="P233" s="6"/>
      <c r="Q233" s="6"/>
      <c r="R233" s="6"/>
      <c r="S233" s="6"/>
      <c r="T233" s="6"/>
    </row>
    <row r="234" spans="1:20" s="12" customFormat="1" x14ac:dyDescent="0.25">
      <c r="A234" s="6"/>
      <c r="B234" s="6"/>
      <c r="C234" s="6"/>
      <c r="D234" s="6"/>
      <c r="E234" s="6"/>
      <c r="F234" s="6"/>
      <c r="G234" s="6"/>
      <c r="H234" s="6"/>
      <c r="I234" s="6"/>
      <c r="J234" s="6"/>
      <c r="K234" s="6"/>
      <c r="L234" s="6"/>
      <c r="M234" s="6"/>
      <c r="N234" s="6"/>
      <c r="O234" s="6"/>
      <c r="P234" s="6"/>
      <c r="Q234" s="6"/>
      <c r="R234" s="6"/>
      <c r="S234" s="6"/>
      <c r="T234" s="6"/>
    </row>
    <row r="235" spans="1:20" s="12" customFormat="1" x14ac:dyDescent="0.25">
      <c r="A235" s="6"/>
      <c r="B235" s="6"/>
      <c r="C235" s="6"/>
      <c r="D235" s="6"/>
      <c r="E235" s="6"/>
      <c r="F235" s="6"/>
      <c r="G235" s="6"/>
      <c r="H235" s="6"/>
      <c r="I235" s="6"/>
      <c r="J235" s="6"/>
      <c r="K235" s="6"/>
      <c r="L235" s="6"/>
      <c r="M235" s="6"/>
      <c r="N235" s="6"/>
      <c r="O235" s="6"/>
      <c r="P235" s="6"/>
      <c r="Q235" s="6"/>
      <c r="R235" s="6"/>
      <c r="S235" s="6"/>
      <c r="T235" s="6"/>
    </row>
    <row r="236" spans="1:20" s="12" customFormat="1" x14ac:dyDescent="0.25">
      <c r="A236" s="6"/>
      <c r="B236" s="6"/>
      <c r="C236" s="6"/>
      <c r="D236" s="6"/>
      <c r="E236" s="6"/>
      <c r="F236" s="6"/>
      <c r="G236" s="6"/>
      <c r="H236" s="6"/>
      <c r="I236" s="6"/>
      <c r="J236" s="6"/>
      <c r="K236" s="6"/>
      <c r="L236" s="6"/>
      <c r="M236" s="6"/>
      <c r="N236" s="6"/>
      <c r="O236" s="6"/>
      <c r="P236" s="6"/>
      <c r="Q236" s="6"/>
      <c r="R236" s="6"/>
      <c r="S236" s="6"/>
      <c r="T236" s="6"/>
    </row>
    <row r="237" spans="1:20" s="12" customFormat="1" x14ac:dyDescent="0.25">
      <c r="A237" s="6"/>
      <c r="B237" s="6"/>
      <c r="C237" s="6"/>
      <c r="D237" s="6"/>
      <c r="E237" s="6"/>
      <c r="F237" s="6"/>
      <c r="G237" s="6"/>
      <c r="H237" s="6"/>
      <c r="I237" s="6"/>
      <c r="J237" s="6"/>
      <c r="K237" s="6"/>
      <c r="L237" s="6"/>
      <c r="M237" s="6"/>
      <c r="N237" s="6"/>
      <c r="O237" s="6"/>
      <c r="P237" s="6"/>
      <c r="Q237" s="6"/>
      <c r="R237" s="6"/>
      <c r="S237" s="6"/>
      <c r="T237" s="6"/>
    </row>
    <row r="238" spans="1:20" s="12" customFormat="1" x14ac:dyDescent="0.25">
      <c r="A238" s="6"/>
      <c r="B238" s="6"/>
      <c r="C238" s="6"/>
      <c r="D238" s="6"/>
      <c r="E238" s="6"/>
      <c r="F238" s="6"/>
      <c r="G238" s="6"/>
      <c r="H238" s="6"/>
      <c r="I238" s="6"/>
      <c r="J238" s="6"/>
      <c r="K238" s="6"/>
      <c r="L238" s="6"/>
      <c r="M238" s="6"/>
      <c r="N238" s="6"/>
      <c r="O238" s="6"/>
      <c r="P238" s="6"/>
      <c r="Q238" s="6"/>
      <c r="R238" s="6"/>
      <c r="S238" s="6"/>
      <c r="T238" s="6"/>
    </row>
    <row r="239" spans="1:20" s="12" customFormat="1" x14ac:dyDescent="0.25">
      <c r="A239" s="6"/>
      <c r="B239" s="6"/>
      <c r="C239" s="6"/>
      <c r="D239" s="6"/>
      <c r="E239" s="6"/>
      <c r="F239" s="6"/>
      <c r="G239" s="6"/>
      <c r="H239" s="6"/>
      <c r="I239" s="6"/>
      <c r="J239" s="6"/>
      <c r="K239" s="6"/>
      <c r="L239" s="6"/>
      <c r="M239" s="6"/>
      <c r="N239" s="6"/>
      <c r="O239" s="6"/>
      <c r="P239" s="6"/>
      <c r="Q239" s="6"/>
      <c r="R239" s="6"/>
      <c r="S239" s="6"/>
      <c r="T239" s="6"/>
    </row>
    <row r="240" spans="1:20" s="12" customFormat="1" x14ac:dyDescent="0.25">
      <c r="A240" s="6"/>
      <c r="B240" s="6"/>
      <c r="C240" s="6"/>
      <c r="D240" s="6"/>
      <c r="E240" s="6"/>
      <c r="F240" s="6"/>
      <c r="G240" s="6"/>
      <c r="H240" s="6"/>
      <c r="I240" s="6"/>
      <c r="J240" s="6"/>
      <c r="K240" s="6"/>
      <c r="L240" s="6"/>
      <c r="M240" s="6"/>
      <c r="N240" s="6"/>
      <c r="O240" s="6"/>
      <c r="P240" s="6"/>
      <c r="Q240" s="6"/>
      <c r="R240" s="6"/>
      <c r="S240" s="6"/>
      <c r="T240" s="6"/>
    </row>
    <row r="241" spans="1:20" s="12" customFormat="1" x14ac:dyDescent="0.25">
      <c r="A241" s="6"/>
      <c r="B241" s="6"/>
      <c r="C241" s="6"/>
      <c r="D241" s="6"/>
      <c r="E241" s="6"/>
      <c r="F241" s="6"/>
      <c r="G241" s="6"/>
      <c r="H241" s="6"/>
      <c r="I241" s="6"/>
      <c r="J241" s="6"/>
      <c r="K241" s="6"/>
      <c r="L241" s="6"/>
      <c r="M241" s="6"/>
      <c r="N241" s="6"/>
      <c r="O241" s="6"/>
      <c r="P241" s="6"/>
      <c r="Q241" s="6"/>
      <c r="R241" s="6"/>
      <c r="S241" s="6"/>
      <c r="T241" s="6"/>
    </row>
    <row r="242" spans="1:20" s="12" customFormat="1" x14ac:dyDescent="0.25">
      <c r="A242" s="6"/>
      <c r="B242" s="6"/>
      <c r="C242" s="6"/>
      <c r="D242" s="6"/>
      <c r="E242" s="6"/>
      <c r="F242" s="6"/>
      <c r="G242" s="6"/>
      <c r="H242" s="6"/>
      <c r="I242" s="6"/>
      <c r="J242" s="6"/>
      <c r="K242" s="6"/>
      <c r="L242" s="6"/>
      <c r="M242" s="6"/>
      <c r="N242" s="6"/>
      <c r="O242" s="6"/>
      <c r="P242" s="6"/>
      <c r="Q242" s="6"/>
      <c r="R242" s="6"/>
      <c r="S242" s="6"/>
      <c r="T242" s="6"/>
    </row>
    <row r="243" spans="1:20" s="12" customFormat="1" x14ac:dyDescent="0.25">
      <c r="A243" s="6"/>
      <c r="B243" s="6"/>
      <c r="C243" s="6"/>
      <c r="D243" s="6"/>
      <c r="E243" s="6"/>
      <c r="F243" s="6"/>
      <c r="G243" s="6"/>
      <c r="H243" s="6"/>
      <c r="I243" s="6"/>
      <c r="J243" s="6"/>
      <c r="K243" s="6"/>
      <c r="L243" s="6"/>
      <c r="M243" s="6"/>
      <c r="N243" s="6"/>
      <c r="O243" s="6"/>
      <c r="P243" s="6"/>
      <c r="Q243" s="6"/>
      <c r="R243" s="6"/>
      <c r="S243" s="6"/>
      <c r="T243" s="6"/>
    </row>
    <row r="244" spans="1:20" s="12" customFormat="1" x14ac:dyDescent="0.25">
      <c r="A244" s="6"/>
      <c r="B244" s="6"/>
      <c r="C244" s="6"/>
      <c r="D244" s="6"/>
      <c r="E244" s="6"/>
      <c r="F244" s="6"/>
      <c r="G244" s="6"/>
      <c r="H244" s="6"/>
      <c r="I244" s="6"/>
      <c r="J244" s="6"/>
      <c r="K244" s="6"/>
      <c r="L244" s="6"/>
      <c r="M244" s="6"/>
      <c r="N244" s="6"/>
      <c r="O244" s="6"/>
      <c r="P244" s="6"/>
      <c r="Q244" s="6"/>
      <c r="R244" s="6"/>
      <c r="S244" s="6"/>
      <c r="T244" s="6"/>
    </row>
    <row r="245" spans="1:20" s="12" customFormat="1" x14ac:dyDescent="0.25">
      <c r="A245" s="6"/>
      <c r="B245" s="6"/>
      <c r="C245" s="6"/>
      <c r="D245" s="6"/>
      <c r="E245" s="6"/>
      <c r="F245" s="6"/>
      <c r="G245" s="6"/>
      <c r="H245" s="6"/>
      <c r="I245" s="6"/>
      <c r="J245" s="6"/>
      <c r="K245" s="6"/>
      <c r="L245" s="6"/>
      <c r="M245" s="6"/>
      <c r="N245" s="6"/>
      <c r="O245" s="6"/>
      <c r="P245" s="6"/>
      <c r="Q245" s="6"/>
      <c r="R245" s="6"/>
      <c r="S245" s="6"/>
      <c r="T245" s="6"/>
    </row>
    <row r="246" spans="1:20" s="12" customFormat="1" x14ac:dyDescent="0.25">
      <c r="A246" s="6"/>
      <c r="B246" s="6"/>
      <c r="C246" s="6"/>
      <c r="D246" s="6"/>
      <c r="E246" s="6"/>
      <c r="F246" s="6"/>
      <c r="G246" s="6"/>
      <c r="H246" s="6"/>
      <c r="I246" s="6"/>
      <c r="J246" s="6"/>
      <c r="K246" s="6"/>
      <c r="L246" s="6"/>
      <c r="M246" s="6"/>
      <c r="N246" s="6"/>
      <c r="O246" s="6"/>
      <c r="P246" s="6"/>
      <c r="Q246" s="6"/>
      <c r="R246" s="6"/>
      <c r="S246" s="6"/>
      <c r="T246" s="6"/>
    </row>
    <row r="247" spans="1:20" s="12" customFormat="1" x14ac:dyDescent="0.25">
      <c r="A247" s="6"/>
      <c r="B247" s="6"/>
      <c r="C247" s="6"/>
      <c r="D247" s="6"/>
      <c r="E247" s="6"/>
      <c r="F247" s="6"/>
      <c r="G247" s="6"/>
      <c r="H247" s="6"/>
      <c r="I247" s="6"/>
      <c r="J247" s="6"/>
      <c r="K247" s="6"/>
      <c r="L247" s="6"/>
      <c r="M247" s="6"/>
      <c r="N247" s="6"/>
      <c r="O247" s="6"/>
      <c r="P247" s="6"/>
      <c r="Q247" s="6"/>
      <c r="R247" s="6"/>
      <c r="S247" s="6"/>
      <c r="T247" s="6"/>
    </row>
    <row r="248" spans="1:20" s="12" customFormat="1" x14ac:dyDescent="0.25">
      <c r="A248" s="6"/>
      <c r="B248" s="6"/>
      <c r="C248" s="6"/>
      <c r="D248" s="6"/>
      <c r="E248" s="6"/>
      <c r="F248" s="6"/>
      <c r="G248" s="6"/>
      <c r="H248" s="6"/>
      <c r="I248" s="6"/>
      <c r="J248" s="6"/>
      <c r="K248" s="6"/>
      <c r="L248" s="6"/>
      <c r="M248" s="6"/>
      <c r="N248" s="6"/>
      <c r="O248" s="6"/>
      <c r="P248" s="6"/>
      <c r="Q248" s="6"/>
      <c r="R248" s="6"/>
      <c r="S248" s="6"/>
      <c r="T248" s="6"/>
    </row>
    <row r="249" spans="1:20" s="12" customFormat="1" x14ac:dyDescent="0.25">
      <c r="A249" s="6"/>
      <c r="B249" s="6"/>
      <c r="C249" s="6"/>
      <c r="D249" s="6"/>
      <c r="E249" s="6"/>
      <c r="F249" s="6"/>
      <c r="G249" s="6"/>
      <c r="H249" s="6"/>
      <c r="I249" s="6"/>
      <c r="J249" s="6"/>
      <c r="K249" s="6"/>
      <c r="L249" s="6"/>
      <c r="M249" s="6"/>
      <c r="N249" s="6"/>
      <c r="O249" s="6"/>
      <c r="P249" s="6"/>
      <c r="Q249" s="6"/>
      <c r="R249" s="6"/>
      <c r="S249" s="6"/>
      <c r="T249" s="6"/>
    </row>
    <row r="250" spans="1:20" s="12" customFormat="1" x14ac:dyDescent="0.25">
      <c r="A250" s="6"/>
      <c r="B250" s="6"/>
      <c r="C250" s="6"/>
      <c r="D250" s="6"/>
      <c r="E250" s="6"/>
      <c r="F250" s="6"/>
      <c r="G250" s="6"/>
      <c r="H250" s="6"/>
      <c r="I250" s="6"/>
      <c r="J250" s="6"/>
      <c r="K250" s="6"/>
      <c r="L250" s="6"/>
      <c r="M250" s="6"/>
      <c r="N250" s="6"/>
      <c r="O250" s="6"/>
      <c r="P250" s="6"/>
      <c r="Q250" s="6"/>
      <c r="R250" s="6"/>
      <c r="S250" s="6"/>
      <c r="T250" s="6"/>
    </row>
    <row r="251" spans="1:20" s="12" customFormat="1" x14ac:dyDescent="0.25">
      <c r="A251" s="6"/>
      <c r="B251" s="6"/>
      <c r="C251" s="6"/>
      <c r="D251" s="6"/>
      <c r="E251" s="6"/>
      <c r="F251" s="6"/>
      <c r="G251" s="6"/>
      <c r="H251" s="6"/>
      <c r="I251" s="6"/>
      <c r="J251" s="6"/>
      <c r="K251" s="6"/>
      <c r="L251" s="6"/>
      <c r="M251" s="6"/>
      <c r="N251" s="6"/>
      <c r="O251" s="6"/>
      <c r="P251" s="6"/>
      <c r="Q251" s="6"/>
      <c r="R251" s="6"/>
      <c r="S251" s="6"/>
      <c r="T251" s="6"/>
    </row>
    <row r="252" spans="1:20" s="12" customFormat="1" x14ac:dyDescent="0.25">
      <c r="A252" s="6"/>
      <c r="B252" s="6"/>
      <c r="C252" s="6"/>
      <c r="D252" s="6"/>
      <c r="E252" s="6"/>
      <c r="F252" s="6"/>
      <c r="G252" s="6"/>
      <c r="H252" s="6"/>
      <c r="I252" s="6"/>
      <c r="J252" s="6"/>
      <c r="K252" s="6"/>
      <c r="L252" s="6"/>
      <c r="M252" s="6"/>
      <c r="N252" s="6"/>
      <c r="O252" s="6"/>
      <c r="P252" s="6"/>
      <c r="Q252" s="6"/>
      <c r="R252" s="6"/>
      <c r="S252" s="6"/>
      <c r="T252" s="6"/>
    </row>
    <row r="253" spans="1:20" s="12" customFormat="1" x14ac:dyDescent="0.25">
      <c r="A253" s="6"/>
      <c r="B253" s="6"/>
      <c r="C253" s="6"/>
      <c r="D253" s="6"/>
      <c r="E253" s="6"/>
      <c r="F253" s="6"/>
      <c r="G253" s="6"/>
      <c r="H253" s="6"/>
      <c r="I253" s="6"/>
      <c r="J253" s="6"/>
      <c r="K253" s="6"/>
      <c r="L253" s="6"/>
      <c r="M253" s="6"/>
      <c r="N253" s="6"/>
      <c r="O253" s="6"/>
      <c r="P253" s="6"/>
      <c r="Q253" s="6"/>
      <c r="R253" s="6"/>
      <c r="S253" s="6"/>
      <c r="T253" s="6"/>
    </row>
    <row r="254" spans="1:20" s="12" customFormat="1" x14ac:dyDescent="0.25">
      <c r="A254" s="6"/>
      <c r="B254" s="6"/>
      <c r="C254" s="6"/>
      <c r="D254" s="6"/>
      <c r="E254" s="6"/>
      <c r="F254" s="6"/>
      <c r="G254" s="6"/>
      <c r="H254" s="6"/>
      <c r="I254" s="6"/>
      <c r="J254" s="6"/>
      <c r="K254" s="6"/>
      <c r="L254" s="6"/>
      <c r="M254" s="6"/>
      <c r="N254" s="6"/>
      <c r="O254" s="6"/>
      <c r="P254" s="6"/>
      <c r="Q254" s="6"/>
      <c r="R254" s="6"/>
      <c r="S254" s="6"/>
      <c r="T254" s="6"/>
    </row>
    <row r="255" spans="1:20" s="12" customFormat="1" x14ac:dyDescent="0.25">
      <c r="A255" s="6"/>
      <c r="B255" s="6"/>
      <c r="C255" s="6"/>
      <c r="D255" s="6"/>
      <c r="E255" s="6"/>
      <c r="F255" s="6"/>
      <c r="G255" s="6"/>
      <c r="H255" s="6"/>
      <c r="I255" s="6"/>
      <c r="J255" s="6"/>
      <c r="K255" s="6"/>
      <c r="L255" s="6"/>
      <c r="M255" s="6"/>
      <c r="N255" s="6"/>
      <c r="O255" s="6"/>
      <c r="P255" s="6"/>
      <c r="Q255" s="6"/>
      <c r="R255" s="6"/>
      <c r="S255" s="6"/>
      <c r="T255" s="6"/>
    </row>
    <row r="256" spans="1:20" s="12" customFormat="1" x14ac:dyDescent="0.25">
      <c r="A256" s="6"/>
      <c r="B256" s="6"/>
      <c r="C256" s="6"/>
      <c r="D256" s="6"/>
      <c r="E256" s="6"/>
      <c r="F256" s="6"/>
      <c r="G256" s="6"/>
      <c r="H256" s="6"/>
      <c r="I256" s="6"/>
      <c r="J256" s="6"/>
      <c r="K256" s="6"/>
      <c r="L256" s="6"/>
      <c r="M256" s="6"/>
      <c r="N256" s="6"/>
      <c r="O256" s="6"/>
      <c r="P256" s="6"/>
      <c r="Q256" s="6"/>
      <c r="R256" s="6"/>
      <c r="S256" s="6"/>
      <c r="T256" s="6"/>
    </row>
    <row r="257" spans="1:20" s="12" customFormat="1" x14ac:dyDescent="0.25">
      <c r="A257" s="6"/>
      <c r="B257" s="6"/>
      <c r="C257" s="6"/>
      <c r="D257" s="6"/>
      <c r="E257" s="6"/>
      <c r="F257" s="6"/>
      <c r="G257" s="6"/>
      <c r="H257" s="6"/>
      <c r="I257" s="6"/>
      <c r="J257" s="6"/>
      <c r="K257" s="6"/>
      <c r="L257" s="6"/>
      <c r="M257" s="6"/>
      <c r="N257" s="6"/>
      <c r="O257" s="6"/>
      <c r="P257" s="6"/>
      <c r="Q257" s="6"/>
      <c r="R257" s="6"/>
      <c r="S257" s="6"/>
      <c r="T257" s="6"/>
    </row>
    <row r="258" spans="1:20" s="12" customFormat="1" x14ac:dyDescent="0.25">
      <c r="A258" s="6"/>
      <c r="B258" s="6"/>
      <c r="C258" s="6"/>
      <c r="D258" s="6"/>
      <c r="E258" s="6"/>
      <c r="F258" s="6"/>
      <c r="G258" s="6"/>
      <c r="H258" s="6"/>
      <c r="I258" s="6"/>
      <c r="J258" s="6"/>
      <c r="K258" s="6"/>
      <c r="L258" s="6"/>
      <c r="M258" s="6"/>
      <c r="N258" s="6"/>
      <c r="O258" s="6"/>
      <c r="P258" s="6"/>
      <c r="Q258" s="6"/>
      <c r="R258" s="6"/>
      <c r="S258" s="6"/>
      <c r="T258" s="6"/>
    </row>
    <row r="259" spans="1:20" s="12" customFormat="1" x14ac:dyDescent="0.25">
      <c r="A259" s="6"/>
      <c r="B259" s="6"/>
      <c r="C259" s="6"/>
      <c r="D259" s="6"/>
      <c r="E259" s="6"/>
      <c r="F259" s="6"/>
      <c r="G259" s="6"/>
      <c r="H259" s="6"/>
      <c r="I259" s="6"/>
      <c r="J259" s="6"/>
      <c r="K259" s="6"/>
      <c r="L259" s="6"/>
      <c r="M259" s="6"/>
      <c r="N259" s="6"/>
      <c r="O259" s="6"/>
      <c r="P259" s="6"/>
      <c r="Q259" s="6"/>
      <c r="R259" s="6"/>
      <c r="S259" s="6"/>
      <c r="T259" s="6"/>
    </row>
    <row r="260" spans="1:20" s="12" customFormat="1" x14ac:dyDescent="0.25">
      <c r="A260" s="6"/>
      <c r="B260" s="6"/>
      <c r="C260" s="6"/>
      <c r="D260" s="6"/>
      <c r="E260" s="6"/>
      <c r="F260" s="6"/>
      <c r="G260" s="6"/>
      <c r="H260" s="6"/>
      <c r="I260" s="6"/>
      <c r="J260" s="6"/>
      <c r="K260" s="6"/>
      <c r="L260" s="6"/>
      <c r="M260" s="6"/>
      <c r="N260" s="6"/>
      <c r="O260" s="6"/>
      <c r="P260" s="6"/>
      <c r="Q260" s="6"/>
      <c r="R260" s="6"/>
      <c r="S260" s="6"/>
      <c r="T260" s="6"/>
    </row>
    <row r="261" spans="1:20" s="12" customFormat="1" x14ac:dyDescent="0.25">
      <c r="A261" s="6"/>
      <c r="B261" s="6"/>
      <c r="C261" s="6"/>
      <c r="D261" s="6"/>
      <c r="E261" s="6"/>
      <c r="F261" s="6"/>
      <c r="G261" s="6"/>
      <c r="H261" s="6"/>
      <c r="I261" s="6"/>
      <c r="J261" s="6"/>
      <c r="K261" s="6"/>
      <c r="L261" s="6"/>
      <c r="M261" s="6"/>
      <c r="N261" s="6"/>
      <c r="O261" s="6"/>
      <c r="P261" s="6"/>
      <c r="Q261" s="6"/>
      <c r="R261" s="6"/>
      <c r="S261" s="6"/>
      <c r="T261" s="6"/>
    </row>
    <row r="262" spans="1:20" s="12" customFormat="1" x14ac:dyDescent="0.25">
      <c r="A262" s="6"/>
      <c r="B262" s="6"/>
      <c r="C262" s="6"/>
      <c r="D262" s="6"/>
      <c r="E262" s="6"/>
      <c r="F262" s="6"/>
      <c r="G262" s="6"/>
      <c r="H262" s="6"/>
      <c r="I262" s="6"/>
      <c r="J262" s="6"/>
      <c r="K262" s="6"/>
      <c r="L262" s="6"/>
      <c r="M262" s="6"/>
      <c r="N262" s="6"/>
      <c r="O262" s="6"/>
      <c r="P262" s="6"/>
      <c r="Q262" s="6"/>
      <c r="R262" s="6"/>
      <c r="S262" s="6"/>
      <c r="T262" s="6"/>
    </row>
    <row r="263" spans="1:20" s="12" customFormat="1" x14ac:dyDescent="0.25">
      <c r="A263" s="6"/>
      <c r="B263" s="6"/>
      <c r="C263" s="6"/>
      <c r="D263" s="6"/>
      <c r="E263" s="6"/>
      <c r="F263" s="6"/>
      <c r="G263" s="6"/>
      <c r="H263" s="6"/>
      <c r="I263" s="6"/>
      <c r="J263" s="6"/>
      <c r="K263" s="6"/>
      <c r="L263" s="6"/>
      <c r="M263" s="6"/>
      <c r="N263" s="6"/>
      <c r="O263" s="6"/>
      <c r="P263" s="6"/>
      <c r="Q263" s="6"/>
      <c r="R263" s="6"/>
      <c r="S263" s="6"/>
      <c r="T263" s="6"/>
    </row>
    <row r="264" spans="1:20" s="12" customFormat="1" x14ac:dyDescent="0.25">
      <c r="A264" s="6"/>
      <c r="B264" s="6"/>
      <c r="C264" s="6"/>
      <c r="D264" s="6"/>
      <c r="E264" s="6"/>
      <c r="F264" s="6"/>
      <c r="G264" s="6"/>
      <c r="H264" s="6"/>
      <c r="I264" s="6"/>
      <c r="J264" s="6"/>
      <c r="K264" s="6"/>
      <c r="L264" s="6"/>
      <c r="M264" s="6"/>
      <c r="N264" s="6"/>
      <c r="O264" s="6"/>
      <c r="P264" s="6"/>
      <c r="Q264" s="6"/>
      <c r="R264" s="6"/>
      <c r="S264" s="6"/>
      <c r="T264" s="6"/>
    </row>
    <row r="265" spans="1:20" s="12" customFormat="1" x14ac:dyDescent="0.25">
      <c r="A265" s="6"/>
      <c r="B265" s="6"/>
      <c r="C265" s="6"/>
      <c r="D265" s="6"/>
      <c r="E265" s="6"/>
      <c r="F265" s="6"/>
      <c r="G265" s="6"/>
      <c r="H265" s="6"/>
      <c r="I265" s="6"/>
      <c r="J265" s="6"/>
      <c r="K265" s="6"/>
      <c r="L265" s="6"/>
      <c r="M265" s="6"/>
      <c r="N265" s="6"/>
      <c r="O265" s="6"/>
      <c r="P265" s="6"/>
      <c r="Q265" s="6"/>
      <c r="R265" s="6"/>
      <c r="S265" s="6"/>
      <c r="T265" s="6"/>
    </row>
    <row r="266" spans="1:20" s="12" customFormat="1" x14ac:dyDescent="0.25">
      <c r="A266" s="6"/>
      <c r="B266" s="6"/>
      <c r="C266" s="6"/>
      <c r="D266" s="6"/>
      <c r="E266" s="6"/>
      <c r="F266" s="6"/>
      <c r="G266" s="6"/>
      <c r="H266" s="6"/>
      <c r="I266" s="6"/>
      <c r="J266" s="6"/>
      <c r="K266" s="6"/>
      <c r="L266" s="6"/>
      <c r="M266" s="6"/>
      <c r="N266" s="6"/>
      <c r="O266" s="6"/>
      <c r="P266" s="6"/>
      <c r="Q266" s="6"/>
      <c r="R266" s="6"/>
      <c r="S266" s="6"/>
      <c r="T266" s="6"/>
    </row>
    <row r="267" spans="1:20" s="12" customFormat="1" x14ac:dyDescent="0.25">
      <c r="A267" s="6"/>
      <c r="B267" s="6"/>
      <c r="C267" s="6"/>
      <c r="D267" s="6"/>
      <c r="E267" s="6"/>
      <c r="F267" s="6"/>
      <c r="G267" s="6"/>
      <c r="H267" s="6"/>
      <c r="I267" s="6"/>
      <c r="J267" s="6"/>
      <c r="K267" s="6"/>
      <c r="L267" s="6"/>
      <c r="M267" s="6"/>
      <c r="N267" s="6"/>
      <c r="O267" s="6"/>
      <c r="P267" s="6"/>
      <c r="Q267" s="6"/>
      <c r="R267" s="6"/>
      <c r="S267" s="6"/>
      <c r="T267" s="6"/>
    </row>
    <row r="268" spans="1:20" s="12" customFormat="1" x14ac:dyDescent="0.25">
      <c r="A268" s="6"/>
      <c r="B268" s="6"/>
      <c r="C268" s="6"/>
      <c r="D268" s="6"/>
      <c r="E268" s="6"/>
      <c r="F268" s="6"/>
      <c r="G268" s="6"/>
      <c r="H268" s="6"/>
      <c r="I268" s="6"/>
      <c r="J268" s="6"/>
      <c r="K268" s="6"/>
      <c r="L268" s="6"/>
      <c r="M268" s="6"/>
      <c r="N268" s="6"/>
      <c r="O268" s="6"/>
      <c r="P268" s="6"/>
      <c r="Q268" s="6"/>
      <c r="R268" s="6"/>
      <c r="S268" s="6"/>
      <c r="T268" s="6"/>
    </row>
    <row r="269" spans="1:20" s="12" customFormat="1" x14ac:dyDescent="0.25">
      <c r="A269" s="6"/>
      <c r="B269" s="6"/>
      <c r="C269" s="6"/>
      <c r="D269" s="6"/>
      <c r="E269" s="6"/>
      <c r="F269" s="6"/>
      <c r="G269" s="6"/>
      <c r="H269" s="6"/>
      <c r="I269" s="6"/>
      <c r="J269" s="6"/>
      <c r="K269" s="6"/>
      <c r="L269" s="6"/>
      <c r="M269" s="6"/>
      <c r="N269" s="6"/>
      <c r="O269" s="6"/>
      <c r="P269" s="6"/>
      <c r="Q269" s="6"/>
      <c r="R269" s="6"/>
      <c r="S269" s="6"/>
      <c r="T269" s="6"/>
    </row>
    <row r="270" spans="1:20" s="12" customFormat="1" x14ac:dyDescent="0.25">
      <c r="A270" s="6"/>
      <c r="B270" s="6"/>
      <c r="C270" s="6"/>
      <c r="D270" s="6"/>
      <c r="E270" s="6"/>
      <c r="F270" s="6"/>
      <c r="G270" s="6"/>
      <c r="H270" s="6"/>
      <c r="I270" s="6"/>
      <c r="J270" s="6"/>
      <c r="K270" s="6"/>
      <c r="L270" s="6"/>
      <c r="M270" s="6"/>
      <c r="N270" s="6"/>
      <c r="O270" s="6"/>
      <c r="P270" s="6"/>
      <c r="Q270" s="6"/>
      <c r="R270" s="6"/>
      <c r="S270" s="6"/>
      <c r="T270" s="6"/>
    </row>
    <row r="271" spans="1:20" s="12" customFormat="1" x14ac:dyDescent="0.25">
      <c r="A271" s="6"/>
      <c r="B271" s="6"/>
      <c r="C271" s="6"/>
      <c r="D271" s="6"/>
      <c r="E271" s="6"/>
      <c r="F271" s="6"/>
      <c r="G271" s="6"/>
      <c r="H271" s="6"/>
      <c r="I271" s="6"/>
      <c r="J271" s="6"/>
      <c r="K271" s="6"/>
      <c r="L271" s="6"/>
      <c r="M271" s="6"/>
      <c r="N271" s="6"/>
      <c r="O271" s="6"/>
      <c r="P271" s="6"/>
      <c r="Q271" s="6"/>
      <c r="R271" s="6"/>
      <c r="S271" s="6"/>
      <c r="T271" s="6"/>
    </row>
    <row r="272" spans="1:20" s="12" customFormat="1" x14ac:dyDescent="0.25">
      <c r="A272" s="6"/>
      <c r="B272" s="6"/>
      <c r="C272" s="6"/>
      <c r="D272" s="6"/>
      <c r="E272" s="6"/>
      <c r="F272" s="6"/>
      <c r="G272" s="6"/>
      <c r="H272" s="6"/>
      <c r="I272" s="6"/>
      <c r="J272" s="6"/>
      <c r="K272" s="6"/>
      <c r="L272" s="6"/>
      <c r="M272" s="6"/>
      <c r="N272" s="6"/>
      <c r="O272" s="6"/>
      <c r="P272" s="6"/>
      <c r="Q272" s="6"/>
      <c r="R272" s="6"/>
      <c r="S272" s="6"/>
      <c r="T272" s="6"/>
    </row>
    <row r="273" spans="1:20" s="12" customFormat="1" x14ac:dyDescent="0.25">
      <c r="A273" s="6"/>
      <c r="B273" s="6"/>
      <c r="C273" s="6"/>
      <c r="D273" s="6"/>
      <c r="E273" s="6"/>
      <c r="F273" s="6"/>
      <c r="G273" s="6"/>
      <c r="H273" s="6"/>
      <c r="I273" s="6"/>
      <c r="J273" s="6"/>
      <c r="K273" s="6"/>
      <c r="L273" s="6"/>
      <c r="M273" s="6"/>
      <c r="N273" s="6"/>
      <c r="O273" s="6"/>
      <c r="P273" s="6"/>
      <c r="Q273" s="6"/>
      <c r="R273" s="6"/>
      <c r="S273" s="6"/>
      <c r="T273" s="6"/>
    </row>
    <row r="274" spans="1:20" s="12" customFormat="1" x14ac:dyDescent="0.25">
      <c r="A274" s="6"/>
      <c r="B274" s="6"/>
      <c r="C274" s="6"/>
      <c r="D274" s="6"/>
      <c r="E274" s="6"/>
      <c r="F274" s="6"/>
      <c r="G274" s="6"/>
      <c r="H274" s="6"/>
      <c r="I274" s="6"/>
      <c r="J274" s="6"/>
      <c r="K274" s="6"/>
      <c r="L274" s="6"/>
      <c r="M274" s="6"/>
      <c r="N274" s="6"/>
      <c r="O274" s="6"/>
      <c r="P274" s="6"/>
      <c r="Q274" s="6"/>
      <c r="R274" s="6"/>
      <c r="S274" s="6"/>
      <c r="T274" s="6"/>
    </row>
    <row r="275" spans="1:20" s="12" customFormat="1" x14ac:dyDescent="0.25">
      <c r="A275" s="6"/>
      <c r="B275" s="6"/>
      <c r="C275" s="6"/>
      <c r="D275" s="6"/>
      <c r="E275" s="6"/>
      <c r="F275" s="6"/>
      <c r="G275" s="6"/>
      <c r="H275" s="6"/>
      <c r="I275" s="6"/>
      <c r="J275" s="6"/>
      <c r="K275" s="6"/>
      <c r="L275" s="6"/>
      <c r="M275" s="6"/>
      <c r="N275" s="6"/>
      <c r="O275" s="6"/>
      <c r="P275" s="6"/>
      <c r="Q275" s="6"/>
      <c r="R275" s="6"/>
      <c r="S275" s="6"/>
      <c r="T275" s="6"/>
    </row>
    <row r="276" spans="1:20" s="12" customFormat="1" x14ac:dyDescent="0.25">
      <c r="A276" s="6"/>
      <c r="B276" s="6"/>
      <c r="C276" s="6"/>
      <c r="D276" s="6"/>
      <c r="E276" s="6"/>
      <c r="F276" s="6"/>
      <c r="G276" s="6"/>
      <c r="H276" s="6"/>
      <c r="I276" s="6"/>
      <c r="J276" s="6"/>
      <c r="K276" s="6"/>
      <c r="L276" s="6"/>
      <c r="M276" s="6"/>
      <c r="N276" s="6"/>
      <c r="O276" s="6"/>
      <c r="P276" s="6"/>
      <c r="Q276" s="6"/>
      <c r="R276" s="6"/>
      <c r="S276" s="6"/>
      <c r="T276" s="6"/>
    </row>
    <row r="277" spans="1:20" s="12" customFormat="1" x14ac:dyDescent="0.25">
      <c r="A277" s="6"/>
      <c r="B277" s="6"/>
      <c r="C277" s="6"/>
      <c r="D277" s="6"/>
      <c r="E277" s="6"/>
      <c r="F277" s="6"/>
      <c r="G277" s="6"/>
      <c r="H277" s="6"/>
      <c r="I277" s="6"/>
      <c r="J277" s="6"/>
      <c r="K277" s="6"/>
      <c r="L277" s="6"/>
      <c r="M277" s="6"/>
      <c r="N277" s="6"/>
      <c r="O277" s="6"/>
      <c r="P277" s="6"/>
      <c r="Q277" s="6"/>
      <c r="R277" s="6"/>
      <c r="S277" s="6"/>
      <c r="T277" s="6"/>
    </row>
    <row r="278" spans="1:20" s="12" customFormat="1" x14ac:dyDescent="0.25">
      <c r="A278" s="6"/>
      <c r="B278" s="6"/>
      <c r="C278" s="6"/>
      <c r="D278" s="6"/>
      <c r="E278" s="6"/>
      <c r="F278" s="6"/>
      <c r="G278" s="6"/>
      <c r="H278" s="6"/>
      <c r="I278" s="6"/>
      <c r="J278" s="6"/>
      <c r="K278" s="6"/>
      <c r="L278" s="6"/>
      <c r="M278" s="6"/>
      <c r="N278" s="6"/>
      <c r="O278" s="6"/>
      <c r="P278" s="6"/>
      <c r="Q278" s="6"/>
      <c r="R278" s="6"/>
      <c r="S278" s="6"/>
      <c r="T278" s="6"/>
    </row>
    <row r="279" spans="1:20" s="12" customFormat="1" x14ac:dyDescent="0.25">
      <c r="A279" s="6"/>
      <c r="B279" s="6"/>
      <c r="C279" s="6"/>
      <c r="D279" s="6"/>
      <c r="E279" s="6"/>
      <c r="F279" s="6"/>
      <c r="G279" s="6"/>
      <c r="H279" s="6"/>
      <c r="I279" s="6"/>
      <c r="J279" s="6"/>
      <c r="K279" s="6"/>
      <c r="L279" s="6"/>
      <c r="M279" s="6"/>
      <c r="N279" s="6"/>
      <c r="O279" s="6"/>
      <c r="P279" s="6"/>
      <c r="Q279" s="6"/>
      <c r="R279" s="6"/>
      <c r="S279" s="6"/>
      <c r="T279" s="6"/>
    </row>
    <row r="280" spans="1:20" s="12" customFormat="1" x14ac:dyDescent="0.25">
      <c r="A280" s="6"/>
      <c r="B280" s="6"/>
      <c r="C280" s="6"/>
      <c r="D280" s="6"/>
      <c r="E280" s="6"/>
      <c r="F280" s="6"/>
      <c r="G280" s="6"/>
      <c r="H280" s="6"/>
      <c r="I280" s="6"/>
      <c r="J280" s="6"/>
      <c r="K280" s="6"/>
      <c r="L280" s="6"/>
      <c r="M280" s="6"/>
      <c r="N280" s="6"/>
      <c r="O280" s="6"/>
      <c r="P280" s="6"/>
      <c r="Q280" s="6"/>
      <c r="R280" s="6"/>
      <c r="S280" s="6"/>
      <c r="T280" s="6"/>
    </row>
    <row r="281" spans="1:20" s="12" customFormat="1" x14ac:dyDescent="0.25">
      <c r="A281" s="6"/>
      <c r="B281" s="6"/>
      <c r="C281" s="6"/>
      <c r="D281" s="6"/>
      <c r="E281" s="6"/>
      <c r="F281" s="6"/>
      <c r="G281" s="6"/>
      <c r="H281" s="6"/>
      <c r="I281" s="6"/>
      <c r="J281" s="6"/>
      <c r="K281" s="6"/>
      <c r="L281" s="6"/>
      <c r="M281" s="6"/>
      <c r="N281" s="6"/>
      <c r="O281" s="6"/>
      <c r="P281" s="6"/>
      <c r="Q281" s="6"/>
      <c r="R281" s="6"/>
      <c r="S281" s="6"/>
      <c r="T281" s="6"/>
    </row>
    <row r="282" spans="1:20" s="12" customFormat="1" x14ac:dyDescent="0.25">
      <c r="A282" s="6"/>
      <c r="B282" s="6"/>
      <c r="C282" s="6"/>
      <c r="D282" s="6"/>
      <c r="E282" s="6"/>
      <c r="F282" s="6"/>
      <c r="G282" s="6"/>
      <c r="H282" s="6"/>
      <c r="I282" s="6"/>
      <c r="J282" s="6"/>
      <c r="K282" s="6"/>
      <c r="L282" s="6"/>
      <c r="M282" s="6"/>
      <c r="N282" s="6"/>
      <c r="O282" s="6"/>
      <c r="P282" s="6"/>
      <c r="Q282" s="6"/>
      <c r="R282" s="6"/>
      <c r="S282" s="6"/>
      <c r="T282" s="6"/>
    </row>
    <row r="283" spans="1:20" s="12" customFormat="1" x14ac:dyDescent="0.25">
      <c r="A283" s="6"/>
      <c r="B283" s="6"/>
      <c r="C283" s="6"/>
      <c r="D283" s="6"/>
      <c r="E283" s="6"/>
      <c r="F283" s="6"/>
      <c r="G283" s="6"/>
      <c r="H283" s="6"/>
      <c r="I283" s="6"/>
      <c r="J283" s="6"/>
      <c r="K283" s="6"/>
      <c r="L283" s="6"/>
      <c r="M283" s="6"/>
      <c r="N283" s="6"/>
      <c r="O283" s="6"/>
      <c r="P283" s="6"/>
      <c r="Q283" s="6"/>
      <c r="R283" s="6"/>
      <c r="S283" s="6"/>
      <c r="T283" s="6"/>
    </row>
    <row r="284" spans="1:20" s="12" customFormat="1" x14ac:dyDescent="0.25">
      <c r="A284" s="6"/>
      <c r="B284" s="6"/>
      <c r="C284" s="6"/>
      <c r="D284" s="6"/>
      <c r="E284" s="6"/>
      <c r="F284" s="6"/>
      <c r="G284" s="6"/>
      <c r="H284" s="6"/>
      <c r="I284" s="6"/>
      <c r="J284" s="6"/>
      <c r="K284" s="6"/>
      <c r="L284" s="6"/>
      <c r="M284" s="6"/>
      <c r="N284" s="6"/>
      <c r="O284" s="6"/>
      <c r="P284" s="6"/>
      <c r="Q284" s="6"/>
      <c r="R284" s="6"/>
      <c r="S284" s="6"/>
      <c r="T284" s="6"/>
    </row>
    <row r="285" spans="1:20" s="12" customFormat="1" x14ac:dyDescent="0.25">
      <c r="A285" s="6"/>
      <c r="B285" s="6"/>
      <c r="C285" s="6"/>
      <c r="D285" s="6"/>
      <c r="E285" s="6"/>
      <c r="F285" s="6"/>
      <c r="G285" s="6"/>
      <c r="H285" s="6"/>
      <c r="I285" s="6"/>
      <c r="J285" s="6"/>
      <c r="K285" s="6"/>
      <c r="L285" s="6"/>
      <c r="M285" s="6"/>
      <c r="N285" s="6"/>
      <c r="O285" s="6"/>
      <c r="P285" s="6"/>
      <c r="Q285" s="6"/>
      <c r="R285" s="6"/>
      <c r="S285" s="6"/>
      <c r="T285" s="6"/>
    </row>
    <row r="286" spans="1:20" s="12" customFormat="1" x14ac:dyDescent="0.25">
      <c r="A286" s="6"/>
      <c r="B286" s="6"/>
      <c r="C286" s="6"/>
      <c r="D286" s="6"/>
      <c r="E286" s="6"/>
      <c r="F286" s="6"/>
      <c r="G286" s="6"/>
      <c r="H286" s="6"/>
      <c r="I286" s="6"/>
      <c r="J286" s="6"/>
      <c r="K286" s="6"/>
      <c r="L286" s="6"/>
      <c r="M286" s="6"/>
      <c r="N286" s="6"/>
      <c r="O286" s="6"/>
      <c r="P286" s="6"/>
      <c r="Q286" s="6"/>
      <c r="R286" s="6"/>
      <c r="S286" s="6"/>
      <c r="T286" s="6"/>
    </row>
    <row r="287" spans="1:20" s="12" customFormat="1" x14ac:dyDescent="0.25">
      <c r="A287" s="6"/>
      <c r="B287" s="6"/>
      <c r="C287" s="6"/>
      <c r="D287" s="6"/>
      <c r="E287" s="6"/>
      <c r="F287" s="6"/>
      <c r="G287" s="6"/>
      <c r="H287" s="6"/>
      <c r="I287" s="6"/>
      <c r="J287" s="6"/>
      <c r="K287" s="6"/>
      <c r="L287" s="6"/>
      <c r="M287" s="6"/>
      <c r="N287" s="6"/>
      <c r="O287" s="6"/>
      <c r="P287" s="6"/>
      <c r="Q287" s="6"/>
      <c r="R287" s="6"/>
      <c r="S287" s="6"/>
      <c r="T287" s="6"/>
    </row>
    <row r="288" spans="1:20" s="12" customFormat="1" x14ac:dyDescent="0.25">
      <c r="A288" s="6"/>
      <c r="B288" s="6"/>
      <c r="C288" s="6"/>
      <c r="D288" s="6"/>
      <c r="E288" s="6"/>
      <c r="F288" s="6"/>
      <c r="G288" s="6"/>
      <c r="H288" s="6"/>
      <c r="I288" s="6"/>
      <c r="J288" s="6"/>
      <c r="K288" s="6"/>
      <c r="L288" s="6"/>
      <c r="M288" s="6"/>
      <c r="N288" s="6"/>
      <c r="O288" s="6"/>
      <c r="P288" s="6"/>
      <c r="Q288" s="6"/>
      <c r="R288" s="6"/>
      <c r="S288" s="6"/>
      <c r="T288" s="6"/>
    </row>
    <row r="289" spans="1:20" s="12" customFormat="1" x14ac:dyDescent="0.25">
      <c r="A289" s="6"/>
      <c r="B289" s="6"/>
      <c r="C289" s="6"/>
      <c r="D289" s="6"/>
      <c r="E289" s="6"/>
      <c r="F289" s="6"/>
      <c r="G289" s="6"/>
      <c r="H289" s="6"/>
      <c r="I289" s="6"/>
      <c r="J289" s="6"/>
      <c r="K289" s="6"/>
      <c r="L289" s="6"/>
      <c r="M289" s="6"/>
      <c r="N289" s="6"/>
      <c r="O289" s="6"/>
      <c r="P289" s="6"/>
      <c r="Q289" s="6"/>
      <c r="R289" s="6"/>
      <c r="S289" s="6"/>
      <c r="T289" s="6"/>
    </row>
    <row r="290" spans="1:20" s="12" customFormat="1" x14ac:dyDescent="0.25">
      <c r="A290" s="6"/>
      <c r="B290" s="6"/>
      <c r="C290" s="6"/>
      <c r="D290" s="6"/>
      <c r="E290" s="6"/>
      <c r="F290" s="6"/>
      <c r="G290" s="6"/>
      <c r="H290" s="6"/>
      <c r="I290" s="6"/>
      <c r="J290" s="6"/>
      <c r="K290" s="6"/>
      <c r="L290" s="6"/>
      <c r="M290" s="6"/>
      <c r="N290" s="6"/>
      <c r="O290" s="6"/>
      <c r="P290" s="6"/>
      <c r="Q290" s="6"/>
      <c r="R290" s="6"/>
      <c r="S290" s="6"/>
      <c r="T290" s="6"/>
    </row>
    <row r="291" spans="1:20" s="12" customFormat="1" x14ac:dyDescent="0.25">
      <c r="A291" s="6"/>
      <c r="B291" s="6"/>
      <c r="C291" s="6"/>
      <c r="D291" s="6"/>
      <c r="E291" s="6"/>
      <c r="F291" s="6"/>
      <c r="G291" s="6"/>
      <c r="H291" s="6"/>
      <c r="I291" s="6"/>
      <c r="J291" s="6"/>
      <c r="K291" s="6"/>
      <c r="L291" s="6"/>
      <c r="M291" s="6"/>
      <c r="N291" s="6"/>
      <c r="O291" s="6"/>
      <c r="P291" s="6"/>
      <c r="Q291" s="6"/>
      <c r="R291" s="6"/>
      <c r="S291" s="6"/>
      <c r="T291" s="6"/>
    </row>
    <row r="292" spans="1:20" s="12" customFormat="1" x14ac:dyDescent="0.25">
      <c r="A292" s="6"/>
      <c r="B292" s="6"/>
      <c r="C292" s="6"/>
      <c r="D292" s="6"/>
      <c r="E292" s="6"/>
      <c r="F292" s="6"/>
      <c r="G292" s="6"/>
      <c r="H292" s="6"/>
      <c r="I292" s="6"/>
      <c r="J292" s="6"/>
      <c r="K292" s="6"/>
      <c r="L292" s="6"/>
      <c r="M292" s="6"/>
      <c r="N292" s="6"/>
      <c r="O292" s="6"/>
      <c r="P292" s="6"/>
      <c r="Q292" s="6"/>
      <c r="R292" s="6"/>
      <c r="S292" s="6"/>
      <c r="T292" s="6"/>
    </row>
    <row r="293" spans="1:20" s="12" customFormat="1" x14ac:dyDescent="0.25">
      <c r="A293" s="6"/>
      <c r="B293" s="6"/>
      <c r="C293" s="6"/>
      <c r="D293" s="6"/>
      <c r="E293" s="6"/>
      <c r="F293" s="6"/>
      <c r="G293" s="6"/>
      <c r="H293" s="6"/>
      <c r="I293" s="6"/>
      <c r="J293" s="6"/>
      <c r="K293" s="6"/>
      <c r="L293" s="6"/>
      <c r="M293" s="6"/>
      <c r="N293" s="6"/>
      <c r="O293" s="6"/>
      <c r="P293" s="6"/>
      <c r="Q293" s="6"/>
      <c r="R293" s="6"/>
      <c r="S293" s="6"/>
      <c r="T293" s="6"/>
    </row>
    <row r="294" spans="1:20" s="12" customFormat="1" x14ac:dyDescent="0.25">
      <c r="A294" s="6"/>
      <c r="B294" s="6"/>
      <c r="C294" s="6"/>
      <c r="D294" s="6"/>
      <c r="E294" s="6"/>
      <c r="F294" s="6"/>
      <c r="G294" s="6"/>
      <c r="H294" s="6"/>
      <c r="I294" s="6"/>
      <c r="J294" s="6"/>
      <c r="K294" s="6"/>
      <c r="L294" s="6"/>
      <c r="M294" s="6"/>
      <c r="N294" s="6"/>
      <c r="O294" s="6"/>
      <c r="P294" s="6"/>
      <c r="Q294" s="6"/>
      <c r="R294" s="6"/>
      <c r="S294" s="6"/>
      <c r="T294" s="6"/>
    </row>
    <row r="295" spans="1:20" s="12" customFormat="1" x14ac:dyDescent="0.25">
      <c r="A295" s="6"/>
      <c r="B295" s="6"/>
      <c r="C295" s="6"/>
      <c r="D295" s="6"/>
      <c r="E295" s="6"/>
      <c r="F295" s="6"/>
      <c r="G295" s="6"/>
      <c r="H295" s="6"/>
      <c r="I295" s="6"/>
      <c r="J295" s="6"/>
      <c r="K295" s="6"/>
      <c r="L295" s="6"/>
      <c r="M295" s="6"/>
      <c r="N295" s="6"/>
      <c r="O295" s="6"/>
      <c r="P295" s="6"/>
      <c r="Q295" s="6"/>
      <c r="R295" s="6"/>
      <c r="S295" s="6"/>
      <c r="T295" s="6"/>
    </row>
    <row r="296" spans="1:20" s="12" customFormat="1" x14ac:dyDescent="0.25">
      <c r="A296" s="6"/>
      <c r="B296" s="6"/>
      <c r="C296" s="6"/>
      <c r="D296" s="6"/>
      <c r="E296" s="6"/>
      <c r="F296" s="6"/>
      <c r="G296" s="6"/>
      <c r="H296" s="6"/>
      <c r="I296" s="6"/>
      <c r="J296" s="6"/>
      <c r="K296" s="6"/>
      <c r="L296" s="6"/>
      <c r="M296" s="6"/>
      <c r="N296" s="6"/>
      <c r="O296" s="6"/>
      <c r="P296" s="6"/>
      <c r="Q296" s="6"/>
      <c r="R296" s="6"/>
      <c r="S296" s="6"/>
      <c r="T296" s="6"/>
    </row>
    <row r="297" spans="1:20" s="12" customFormat="1" x14ac:dyDescent="0.25">
      <c r="A297" s="6"/>
      <c r="B297" s="6"/>
      <c r="C297" s="6"/>
      <c r="D297" s="6"/>
      <c r="E297" s="6"/>
      <c r="F297" s="6"/>
      <c r="G297" s="6"/>
      <c r="H297" s="6"/>
      <c r="I297" s="6"/>
      <c r="J297" s="6"/>
      <c r="K297" s="6"/>
      <c r="L297" s="6"/>
      <c r="M297" s="6"/>
      <c r="N297" s="6"/>
      <c r="O297" s="6"/>
      <c r="P297" s="6"/>
      <c r="Q297" s="6"/>
      <c r="R297" s="6"/>
      <c r="S297" s="6"/>
      <c r="T297" s="6"/>
    </row>
    <row r="298" spans="1:20" s="12" customFormat="1" x14ac:dyDescent="0.25">
      <c r="A298" s="6"/>
      <c r="B298" s="6"/>
      <c r="C298" s="6"/>
      <c r="D298" s="6"/>
      <c r="E298" s="6"/>
      <c r="F298" s="6"/>
      <c r="G298" s="6"/>
      <c r="H298" s="6"/>
      <c r="I298" s="6"/>
      <c r="J298" s="6"/>
      <c r="K298" s="6"/>
      <c r="L298" s="6"/>
      <c r="M298" s="6"/>
      <c r="N298" s="6"/>
      <c r="O298" s="6"/>
      <c r="P298" s="6"/>
      <c r="Q298" s="6"/>
      <c r="R298" s="6"/>
      <c r="S298" s="6"/>
      <c r="T298" s="6"/>
    </row>
    <row r="299" spans="1:20" s="12" customFormat="1" x14ac:dyDescent="0.25">
      <c r="A299" s="6"/>
      <c r="B299" s="6"/>
      <c r="C299" s="6"/>
      <c r="D299" s="6"/>
      <c r="E299" s="6"/>
      <c r="F299" s="6"/>
      <c r="G299" s="6"/>
      <c r="H299" s="6"/>
      <c r="I299" s="6"/>
      <c r="J299" s="6"/>
      <c r="K299" s="6"/>
      <c r="L299" s="6"/>
      <c r="M299" s="6"/>
      <c r="N299" s="6"/>
      <c r="O299" s="6"/>
      <c r="P299" s="6"/>
      <c r="Q299" s="6"/>
      <c r="R299" s="6"/>
      <c r="S299" s="6"/>
      <c r="T299" s="6"/>
    </row>
    <row r="300" spans="1:20" s="12" customFormat="1" x14ac:dyDescent="0.25">
      <c r="A300" s="6"/>
      <c r="B300" s="6"/>
      <c r="C300" s="6"/>
      <c r="D300" s="6"/>
      <c r="E300" s="6"/>
      <c r="F300" s="6"/>
      <c r="G300" s="6"/>
      <c r="H300" s="6"/>
      <c r="I300" s="6"/>
      <c r="J300" s="6"/>
      <c r="K300" s="6"/>
      <c r="L300" s="6"/>
      <c r="M300" s="6"/>
      <c r="N300" s="6"/>
      <c r="O300" s="6"/>
      <c r="P300" s="6"/>
      <c r="Q300" s="6"/>
      <c r="R300" s="6"/>
      <c r="S300" s="6"/>
      <c r="T300" s="6"/>
    </row>
    <row r="301" spans="1:20" s="12" customFormat="1" x14ac:dyDescent="0.25">
      <c r="A301" s="6"/>
      <c r="B301" s="6"/>
      <c r="C301" s="6"/>
      <c r="D301" s="6"/>
      <c r="E301" s="6"/>
      <c r="F301" s="6"/>
      <c r="G301" s="6"/>
      <c r="H301" s="6"/>
      <c r="I301" s="6"/>
      <c r="J301" s="6"/>
      <c r="K301" s="6"/>
      <c r="L301" s="6"/>
      <c r="M301" s="6"/>
      <c r="N301" s="6"/>
      <c r="O301" s="6"/>
      <c r="P301" s="6"/>
      <c r="Q301" s="6"/>
      <c r="R301" s="6"/>
      <c r="S301" s="6"/>
      <c r="T301" s="6"/>
    </row>
    <row r="302" spans="1:20" s="12" customFormat="1" x14ac:dyDescent="0.25">
      <c r="A302" s="6"/>
      <c r="B302" s="6"/>
      <c r="C302" s="6"/>
      <c r="D302" s="6"/>
      <c r="E302" s="6"/>
      <c r="F302" s="6"/>
      <c r="G302" s="6"/>
      <c r="H302" s="6"/>
      <c r="I302" s="6"/>
      <c r="J302" s="6"/>
      <c r="K302" s="6"/>
      <c r="L302" s="6"/>
      <c r="M302" s="6"/>
      <c r="N302" s="6"/>
      <c r="O302" s="6"/>
      <c r="P302" s="6"/>
      <c r="Q302" s="6"/>
      <c r="R302" s="6"/>
      <c r="S302" s="6"/>
      <c r="T302" s="6"/>
    </row>
    <row r="303" spans="1:20" s="12" customFormat="1" x14ac:dyDescent="0.25">
      <c r="A303" s="6"/>
      <c r="B303" s="6"/>
      <c r="C303" s="6"/>
      <c r="D303" s="6"/>
      <c r="E303" s="6"/>
      <c r="F303" s="6"/>
      <c r="G303" s="6"/>
      <c r="H303" s="6"/>
      <c r="I303" s="6"/>
      <c r="J303" s="6"/>
      <c r="K303" s="6"/>
      <c r="L303" s="6"/>
      <c r="M303" s="6"/>
      <c r="N303" s="6"/>
      <c r="O303" s="6"/>
      <c r="P303" s="6"/>
      <c r="Q303" s="6"/>
      <c r="R303" s="6"/>
      <c r="S303" s="6"/>
      <c r="T303" s="6"/>
    </row>
    <row r="304" spans="1:20" s="12" customFormat="1" x14ac:dyDescent="0.25">
      <c r="A304" s="6"/>
      <c r="B304" s="6"/>
      <c r="C304" s="6"/>
      <c r="D304" s="6"/>
      <c r="E304" s="6"/>
      <c r="F304" s="6"/>
      <c r="G304" s="6"/>
      <c r="H304" s="6"/>
      <c r="I304" s="6"/>
      <c r="J304" s="6"/>
      <c r="K304" s="6"/>
      <c r="L304" s="6"/>
      <c r="M304" s="6"/>
      <c r="N304" s="6"/>
      <c r="O304" s="6"/>
      <c r="P304" s="6"/>
      <c r="Q304" s="6"/>
      <c r="R304" s="6"/>
      <c r="S304" s="6"/>
      <c r="T304" s="6"/>
    </row>
    <row r="305" spans="1:20" s="12" customFormat="1" x14ac:dyDescent="0.25">
      <c r="A305" s="6"/>
      <c r="B305" s="6"/>
      <c r="C305" s="6"/>
      <c r="D305" s="6"/>
      <c r="E305" s="6"/>
      <c r="F305" s="6"/>
      <c r="G305" s="6"/>
      <c r="H305" s="6"/>
      <c r="I305" s="6"/>
      <c r="J305" s="6"/>
      <c r="K305" s="6"/>
      <c r="L305" s="6"/>
      <c r="M305" s="6"/>
      <c r="N305" s="6"/>
      <c r="O305" s="6"/>
      <c r="P305" s="6"/>
      <c r="Q305" s="6"/>
      <c r="R305" s="6"/>
      <c r="S305" s="6"/>
      <c r="T305" s="6"/>
    </row>
    <row r="306" spans="1:20" s="12" customFormat="1" x14ac:dyDescent="0.25">
      <c r="A306" s="6"/>
      <c r="B306" s="6"/>
      <c r="C306" s="6"/>
      <c r="D306" s="6"/>
      <c r="E306" s="6"/>
      <c r="F306" s="6"/>
      <c r="G306" s="6"/>
      <c r="H306" s="6"/>
      <c r="I306" s="6"/>
      <c r="J306" s="6"/>
      <c r="K306" s="6"/>
      <c r="L306" s="6"/>
      <c r="M306" s="6"/>
      <c r="N306" s="6"/>
      <c r="O306" s="6"/>
      <c r="P306" s="6"/>
      <c r="Q306" s="6"/>
      <c r="R306" s="6"/>
      <c r="S306" s="6"/>
      <c r="T306" s="6"/>
    </row>
    <row r="307" spans="1:20" s="12" customFormat="1" x14ac:dyDescent="0.25">
      <c r="A307" s="6"/>
      <c r="B307" s="6"/>
      <c r="C307" s="6"/>
      <c r="D307" s="6"/>
      <c r="E307" s="6"/>
      <c r="F307" s="6"/>
      <c r="G307" s="6"/>
      <c r="H307" s="6"/>
      <c r="I307" s="6"/>
      <c r="J307" s="6"/>
      <c r="K307" s="6"/>
      <c r="L307" s="6"/>
      <c r="M307" s="6"/>
      <c r="N307" s="6"/>
      <c r="O307" s="6"/>
      <c r="P307" s="6"/>
      <c r="Q307" s="6"/>
      <c r="R307" s="6"/>
      <c r="S307" s="6"/>
      <c r="T307" s="6"/>
    </row>
    <row r="308" spans="1:20" s="12" customFormat="1" x14ac:dyDescent="0.25">
      <c r="A308" s="6"/>
      <c r="B308" s="6"/>
      <c r="C308" s="6"/>
      <c r="D308" s="6"/>
      <c r="E308" s="6"/>
      <c r="F308" s="6"/>
      <c r="G308" s="6"/>
      <c r="H308" s="6"/>
      <c r="I308" s="6"/>
      <c r="J308" s="6"/>
      <c r="K308" s="6"/>
      <c r="L308" s="6"/>
      <c r="M308" s="6"/>
      <c r="N308" s="6"/>
      <c r="O308" s="6"/>
      <c r="P308" s="6"/>
      <c r="Q308" s="6"/>
      <c r="R308" s="6"/>
      <c r="S308" s="6"/>
      <c r="T308" s="6"/>
    </row>
    <row r="309" spans="1:20" s="12" customFormat="1" x14ac:dyDescent="0.25">
      <c r="A309" s="6"/>
      <c r="B309" s="6"/>
      <c r="C309" s="6"/>
      <c r="D309" s="6"/>
      <c r="E309" s="6"/>
      <c r="F309" s="6"/>
      <c r="G309" s="6"/>
      <c r="H309" s="6"/>
      <c r="I309" s="6"/>
      <c r="J309" s="6"/>
      <c r="K309" s="6"/>
      <c r="L309" s="6"/>
      <c r="M309" s="6"/>
      <c r="N309" s="6"/>
      <c r="O309" s="6"/>
      <c r="P309" s="6"/>
      <c r="Q309" s="6"/>
      <c r="R309" s="6"/>
      <c r="S309" s="6"/>
      <c r="T309" s="6"/>
    </row>
    <row r="310" spans="1:20" s="12" customFormat="1" x14ac:dyDescent="0.25">
      <c r="A310" s="6"/>
      <c r="B310" s="6"/>
      <c r="C310" s="6"/>
      <c r="D310" s="6"/>
      <c r="E310" s="6"/>
      <c r="F310" s="6"/>
      <c r="G310" s="6"/>
      <c r="H310" s="6"/>
      <c r="I310" s="6"/>
      <c r="J310" s="6"/>
      <c r="K310" s="6"/>
      <c r="L310" s="6"/>
      <c r="M310" s="6"/>
      <c r="N310" s="6"/>
      <c r="O310" s="6"/>
      <c r="P310" s="6"/>
      <c r="Q310" s="6"/>
      <c r="R310" s="6"/>
      <c r="S310" s="6"/>
      <c r="T310" s="6"/>
    </row>
    <row r="311" spans="1:20" s="12" customFormat="1" x14ac:dyDescent="0.25">
      <c r="A311" s="6"/>
      <c r="B311" s="6"/>
      <c r="C311" s="6"/>
      <c r="D311" s="6"/>
      <c r="E311" s="6"/>
      <c r="F311" s="6"/>
      <c r="G311" s="6"/>
      <c r="H311" s="6"/>
      <c r="I311" s="6"/>
      <c r="J311" s="6"/>
      <c r="K311" s="6"/>
      <c r="L311" s="6"/>
      <c r="M311" s="6"/>
      <c r="N311" s="6"/>
      <c r="O311" s="6"/>
      <c r="P311" s="6"/>
      <c r="Q311" s="6"/>
      <c r="R311" s="6"/>
      <c r="S311" s="6"/>
      <c r="T311" s="6"/>
    </row>
    <row r="312" spans="1:20" s="12" customFormat="1" x14ac:dyDescent="0.25">
      <c r="A312" s="6"/>
      <c r="B312" s="6"/>
      <c r="C312" s="6"/>
      <c r="D312" s="6"/>
      <c r="E312" s="6"/>
      <c r="F312" s="6"/>
      <c r="G312" s="6"/>
      <c r="H312" s="6"/>
      <c r="I312" s="6"/>
      <c r="J312" s="6"/>
      <c r="K312" s="6"/>
      <c r="L312" s="6"/>
      <c r="M312" s="6"/>
      <c r="N312" s="6"/>
      <c r="O312" s="6"/>
      <c r="P312" s="6"/>
      <c r="Q312" s="6"/>
      <c r="R312" s="6"/>
      <c r="S312" s="6"/>
      <c r="T312" s="6"/>
    </row>
    <row r="313" spans="1:20" s="12" customFormat="1" x14ac:dyDescent="0.25">
      <c r="A313" s="6"/>
      <c r="B313" s="6"/>
      <c r="C313" s="6"/>
      <c r="D313" s="6"/>
      <c r="E313" s="6"/>
      <c r="F313" s="6"/>
      <c r="G313" s="6"/>
      <c r="H313" s="6"/>
      <c r="I313" s="6"/>
      <c r="J313" s="6"/>
      <c r="K313" s="6"/>
      <c r="L313" s="6"/>
      <c r="M313" s="6"/>
      <c r="N313" s="6"/>
      <c r="O313" s="6"/>
      <c r="P313" s="6"/>
      <c r="Q313" s="6"/>
      <c r="R313" s="6"/>
      <c r="S313" s="6"/>
      <c r="T313" s="6"/>
    </row>
    <row r="314" spans="1:20" s="12" customFormat="1" x14ac:dyDescent="0.25">
      <c r="A314" s="6"/>
      <c r="B314" s="6"/>
      <c r="C314" s="6"/>
      <c r="D314" s="6"/>
      <c r="E314" s="6"/>
      <c r="F314" s="6"/>
      <c r="G314" s="6"/>
      <c r="H314" s="6"/>
      <c r="I314" s="6"/>
      <c r="J314" s="6"/>
      <c r="K314" s="6"/>
      <c r="L314" s="6"/>
      <c r="M314" s="6"/>
      <c r="N314" s="6"/>
      <c r="O314" s="6"/>
      <c r="P314" s="6"/>
      <c r="Q314" s="6"/>
      <c r="R314" s="6"/>
      <c r="S314" s="6"/>
      <c r="T314" s="6"/>
    </row>
    <row r="315" spans="1:20" s="12" customFormat="1" x14ac:dyDescent="0.25">
      <c r="A315" s="6"/>
      <c r="B315" s="6"/>
      <c r="C315" s="6"/>
      <c r="D315" s="6"/>
      <c r="E315" s="6"/>
      <c r="F315" s="6"/>
      <c r="G315" s="6"/>
      <c r="H315" s="6"/>
      <c r="I315" s="6"/>
      <c r="J315" s="6"/>
      <c r="K315" s="6"/>
      <c r="L315" s="6"/>
      <c r="M315" s="6"/>
      <c r="N315" s="6"/>
      <c r="O315" s="6"/>
      <c r="P315" s="6"/>
      <c r="Q315" s="6"/>
      <c r="R315" s="6"/>
      <c r="S315" s="6"/>
      <c r="T315" s="6"/>
    </row>
    <row r="316" spans="1:20" s="12" customFormat="1" x14ac:dyDescent="0.25">
      <c r="A316" s="6"/>
      <c r="B316" s="6"/>
      <c r="C316" s="6"/>
      <c r="D316" s="6"/>
      <c r="E316" s="6"/>
      <c r="F316" s="6"/>
      <c r="G316" s="6"/>
      <c r="H316" s="6"/>
      <c r="I316" s="6"/>
      <c r="J316" s="6"/>
      <c r="K316" s="6"/>
      <c r="L316" s="6"/>
      <c r="M316" s="6"/>
      <c r="N316" s="6"/>
      <c r="O316" s="6"/>
      <c r="P316" s="6"/>
      <c r="Q316" s="6"/>
      <c r="R316" s="6"/>
      <c r="S316" s="6"/>
      <c r="T316" s="6"/>
    </row>
    <row r="317" spans="1:20" s="12" customFormat="1" x14ac:dyDescent="0.25">
      <c r="A317" s="6"/>
      <c r="B317" s="6"/>
      <c r="C317" s="6"/>
      <c r="D317" s="6"/>
      <c r="E317" s="6"/>
      <c r="F317" s="6"/>
      <c r="G317" s="6"/>
      <c r="H317" s="6"/>
      <c r="I317" s="6"/>
      <c r="J317" s="6"/>
      <c r="K317" s="6"/>
      <c r="L317" s="6"/>
      <c r="M317" s="6"/>
      <c r="N317" s="6"/>
      <c r="O317" s="6"/>
      <c r="P317" s="6"/>
      <c r="Q317" s="6"/>
      <c r="R317" s="6"/>
      <c r="S317" s="6"/>
      <c r="T317" s="6"/>
    </row>
    <row r="318" spans="1:20" s="12" customFormat="1" x14ac:dyDescent="0.25">
      <c r="A318" s="6"/>
      <c r="B318" s="6"/>
      <c r="C318" s="6"/>
      <c r="D318" s="6"/>
      <c r="E318" s="6"/>
      <c r="F318" s="6"/>
      <c r="G318" s="6"/>
      <c r="H318" s="6"/>
      <c r="I318" s="6"/>
      <c r="J318" s="6"/>
      <c r="K318" s="6"/>
      <c r="L318" s="6"/>
      <c r="M318" s="6"/>
      <c r="N318" s="6"/>
      <c r="O318" s="6"/>
      <c r="P318" s="6"/>
      <c r="Q318" s="6"/>
      <c r="R318" s="6"/>
      <c r="S318" s="6"/>
      <c r="T318" s="6"/>
    </row>
    <row r="319" spans="1:20" s="12" customFormat="1" x14ac:dyDescent="0.25">
      <c r="A319" s="6"/>
      <c r="B319" s="6"/>
      <c r="C319" s="6"/>
      <c r="D319" s="6"/>
      <c r="E319" s="6"/>
      <c r="F319" s="6"/>
      <c r="G319" s="6"/>
      <c r="H319" s="6"/>
      <c r="I319" s="6"/>
      <c r="J319" s="6"/>
      <c r="K319" s="6"/>
      <c r="L319" s="6"/>
      <c r="M319" s="6"/>
      <c r="N319" s="6"/>
      <c r="O319" s="6"/>
      <c r="P319" s="6"/>
      <c r="Q319" s="6"/>
      <c r="R319" s="6"/>
      <c r="S319" s="6"/>
      <c r="T319" s="6"/>
    </row>
    <row r="320" spans="1:20" s="12" customFormat="1" x14ac:dyDescent="0.25">
      <c r="A320" s="6"/>
      <c r="B320" s="6"/>
      <c r="C320" s="6"/>
      <c r="D320" s="6"/>
      <c r="E320" s="6"/>
      <c r="F320" s="6"/>
      <c r="G320" s="6"/>
      <c r="H320" s="6"/>
      <c r="I320" s="6"/>
      <c r="J320" s="6"/>
      <c r="K320" s="6"/>
      <c r="L320" s="6"/>
      <c r="M320" s="6"/>
      <c r="N320" s="6"/>
      <c r="O320" s="6"/>
      <c r="P320" s="6"/>
      <c r="Q320" s="6"/>
      <c r="R320" s="6"/>
      <c r="S320" s="6"/>
      <c r="T320" s="6"/>
    </row>
    <row r="321" spans="1:20" s="12" customFormat="1" x14ac:dyDescent="0.25">
      <c r="A321" s="6"/>
      <c r="B321" s="6"/>
      <c r="C321" s="6"/>
      <c r="D321" s="6"/>
      <c r="E321" s="6"/>
      <c r="F321" s="6"/>
      <c r="G321" s="6"/>
      <c r="H321" s="6"/>
      <c r="I321" s="6"/>
      <c r="J321" s="6"/>
      <c r="K321" s="6"/>
      <c r="L321" s="6"/>
      <c r="M321" s="6"/>
      <c r="N321" s="6"/>
      <c r="O321" s="6"/>
      <c r="P321" s="6"/>
      <c r="Q321" s="6"/>
      <c r="R321" s="6"/>
      <c r="S321" s="6"/>
      <c r="T321" s="6"/>
    </row>
    <row r="322" spans="1:20" s="12" customFormat="1" x14ac:dyDescent="0.25">
      <c r="A322" s="6"/>
      <c r="B322" s="6"/>
      <c r="C322" s="6"/>
      <c r="D322" s="6"/>
      <c r="E322" s="6"/>
      <c r="F322" s="6"/>
      <c r="G322" s="6"/>
      <c r="H322" s="6"/>
      <c r="I322" s="6"/>
      <c r="J322" s="6"/>
      <c r="K322" s="6"/>
      <c r="L322" s="6"/>
      <c r="M322" s="6"/>
      <c r="N322" s="6"/>
      <c r="O322" s="6"/>
      <c r="P322" s="6"/>
      <c r="Q322" s="6"/>
      <c r="R322" s="6"/>
      <c r="S322" s="6"/>
      <c r="T322" s="6"/>
    </row>
    <row r="323" spans="1:20" s="12" customFormat="1" x14ac:dyDescent="0.25">
      <c r="A323" s="6"/>
      <c r="B323" s="6"/>
      <c r="C323" s="6"/>
      <c r="D323" s="6"/>
      <c r="E323" s="6"/>
      <c r="F323" s="6"/>
      <c r="G323" s="6"/>
      <c r="H323" s="6"/>
      <c r="I323" s="6"/>
      <c r="J323" s="6"/>
      <c r="K323" s="6"/>
      <c r="L323" s="6"/>
      <c r="M323" s="6"/>
      <c r="N323" s="6"/>
      <c r="O323" s="6"/>
      <c r="P323" s="6"/>
      <c r="Q323" s="6"/>
      <c r="R323" s="6"/>
      <c r="S323" s="6"/>
      <c r="T323" s="6"/>
    </row>
    <row r="324" spans="1:20" s="12" customFormat="1" x14ac:dyDescent="0.25">
      <c r="A324" s="6"/>
      <c r="B324" s="6"/>
      <c r="C324" s="6"/>
      <c r="D324" s="6"/>
      <c r="E324" s="6"/>
      <c r="F324" s="6"/>
      <c r="G324" s="6"/>
      <c r="H324" s="6"/>
      <c r="I324" s="6"/>
      <c r="J324" s="6"/>
      <c r="K324" s="6"/>
      <c r="L324" s="6"/>
      <c r="M324" s="6"/>
      <c r="N324" s="6"/>
      <c r="O324" s="6"/>
      <c r="P324" s="6"/>
      <c r="Q324" s="6"/>
      <c r="R324" s="6"/>
      <c r="S324" s="6"/>
      <c r="T324" s="6"/>
    </row>
    <row r="325" spans="1:20" s="12" customFormat="1" x14ac:dyDescent="0.25">
      <c r="A325" s="6"/>
      <c r="B325" s="6"/>
      <c r="C325" s="6"/>
      <c r="D325" s="6"/>
      <c r="E325" s="6"/>
      <c r="F325" s="6"/>
      <c r="G325" s="6"/>
      <c r="H325" s="6"/>
      <c r="I325" s="6"/>
      <c r="J325" s="6"/>
      <c r="K325" s="6"/>
      <c r="L325" s="6"/>
      <c r="M325" s="6"/>
      <c r="N325" s="6"/>
      <c r="O325" s="6"/>
      <c r="P325" s="6"/>
      <c r="Q325" s="6"/>
      <c r="R325" s="6"/>
      <c r="S325" s="6"/>
      <c r="T325" s="6"/>
    </row>
    <row r="326" spans="1:20" s="12" customFormat="1" x14ac:dyDescent="0.25">
      <c r="A326" s="6"/>
      <c r="B326" s="6"/>
      <c r="C326" s="6"/>
      <c r="D326" s="6"/>
      <c r="E326" s="6"/>
      <c r="F326" s="6"/>
      <c r="G326" s="6"/>
      <c r="H326" s="6"/>
      <c r="I326" s="6"/>
      <c r="J326" s="6"/>
      <c r="K326" s="6"/>
      <c r="L326" s="6"/>
      <c r="M326" s="6"/>
      <c r="N326" s="6"/>
      <c r="O326" s="6"/>
      <c r="P326" s="6"/>
      <c r="Q326" s="6"/>
      <c r="R326" s="6"/>
      <c r="S326" s="6"/>
      <c r="T326" s="6"/>
    </row>
    <row r="327" spans="1:20" s="12" customFormat="1" x14ac:dyDescent="0.25">
      <c r="A327" s="6"/>
      <c r="B327" s="6"/>
      <c r="C327" s="6"/>
      <c r="D327" s="6"/>
      <c r="E327" s="6"/>
      <c r="F327" s="6"/>
      <c r="G327" s="6"/>
      <c r="H327" s="6"/>
      <c r="I327" s="6"/>
      <c r="J327" s="6"/>
      <c r="K327" s="6"/>
      <c r="L327" s="6"/>
      <c r="M327" s="6"/>
      <c r="N327" s="6"/>
      <c r="O327" s="6"/>
      <c r="P327" s="6"/>
      <c r="Q327" s="6"/>
      <c r="R327" s="6"/>
      <c r="S327" s="6"/>
      <c r="T327" s="6"/>
    </row>
    <row r="328" spans="1:20" s="12" customFormat="1" x14ac:dyDescent="0.25">
      <c r="A328" s="6"/>
      <c r="B328" s="6"/>
      <c r="C328" s="6"/>
      <c r="D328" s="6"/>
      <c r="E328" s="6"/>
      <c r="F328" s="6"/>
      <c r="G328" s="6"/>
      <c r="H328" s="6"/>
      <c r="I328" s="6"/>
      <c r="J328" s="6"/>
      <c r="K328" s="6"/>
      <c r="L328" s="6"/>
      <c r="M328" s="6"/>
      <c r="N328" s="6"/>
      <c r="O328" s="6"/>
      <c r="P328" s="6"/>
      <c r="Q328" s="6"/>
      <c r="R328" s="6"/>
      <c r="S328" s="6"/>
      <c r="T328" s="6"/>
    </row>
    <row r="329" spans="1:20" s="12" customFormat="1" x14ac:dyDescent="0.25">
      <c r="A329" s="6"/>
      <c r="B329" s="6"/>
      <c r="C329" s="6"/>
      <c r="D329" s="6"/>
      <c r="E329" s="6"/>
      <c r="F329" s="6"/>
      <c r="G329" s="6"/>
      <c r="H329" s="6"/>
      <c r="I329" s="6"/>
      <c r="J329" s="6"/>
      <c r="K329" s="6"/>
      <c r="L329" s="6"/>
      <c r="M329" s="6"/>
      <c r="N329" s="6"/>
      <c r="O329" s="6"/>
      <c r="P329" s="6"/>
      <c r="Q329" s="6"/>
      <c r="R329" s="6"/>
      <c r="S329" s="6"/>
      <c r="T329" s="6"/>
    </row>
    <row r="330" spans="1:20" s="12" customFormat="1" x14ac:dyDescent="0.25">
      <c r="A330" s="6"/>
      <c r="B330" s="6"/>
      <c r="C330" s="6"/>
      <c r="D330" s="6"/>
      <c r="E330" s="6"/>
      <c r="F330" s="6"/>
      <c r="G330" s="6"/>
      <c r="H330" s="6"/>
      <c r="I330" s="6"/>
      <c r="J330" s="6"/>
      <c r="K330" s="6"/>
      <c r="L330" s="6"/>
      <c r="M330" s="6"/>
      <c r="N330" s="6"/>
      <c r="O330" s="6"/>
      <c r="P330" s="6"/>
      <c r="Q330" s="6"/>
      <c r="R330" s="6"/>
      <c r="S330" s="6"/>
      <c r="T330" s="6"/>
    </row>
    <row r="331" spans="1:20" s="12" customFormat="1" x14ac:dyDescent="0.25">
      <c r="A331" s="6"/>
      <c r="B331" s="6"/>
      <c r="C331" s="6"/>
      <c r="D331" s="6"/>
      <c r="E331" s="6"/>
      <c r="F331" s="6"/>
      <c r="G331" s="6"/>
      <c r="H331" s="6"/>
      <c r="I331" s="6"/>
      <c r="J331" s="6"/>
      <c r="K331" s="6"/>
      <c r="L331" s="6"/>
      <c r="M331" s="6"/>
      <c r="N331" s="6"/>
      <c r="O331" s="6"/>
      <c r="P331" s="6"/>
      <c r="Q331" s="6"/>
      <c r="R331" s="6"/>
      <c r="S331" s="6"/>
      <c r="T331" s="6"/>
    </row>
    <row r="332" spans="1:20" s="12" customFormat="1" x14ac:dyDescent="0.25">
      <c r="A332" s="6"/>
      <c r="B332" s="6"/>
      <c r="C332" s="6"/>
      <c r="D332" s="6"/>
      <c r="E332" s="6"/>
      <c r="F332" s="6"/>
      <c r="G332" s="6"/>
      <c r="H332" s="6"/>
      <c r="I332" s="6"/>
      <c r="J332" s="6"/>
      <c r="K332" s="6"/>
      <c r="L332" s="6"/>
      <c r="M332" s="6"/>
      <c r="N332" s="6"/>
      <c r="O332" s="6"/>
      <c r="P332" s="6"/>
      <c r="Q332" s="6"/>
      <c r="R332" s="6"/>
      <c r="S332" s="6"/>
      <c r="T332" s="6"/>
    </row>
    <row r="333" spans="1:20" s="12" customFormat="1" x14ac:dyDescent="0.25">
      <c r="A333" s="6"/>
      <c r="B333" s="6"/>
      <c r="C333" s="6"/>
      <c r="D333" s="6"/>
      <c r="E333" s="6"/>
      <c r="F333" s="6"/>
      <c r="G333" s="6"/>
      <c r="H333" s="6"/>
      <c r="I333" s="6"/>
      <c r="J333" s="6"/>
      <c r="K333" s="6"/>
      <c r="L333" s="6"/>
      <c r="M333" s="6"/>
      <c r="N333" s="6"/>
      <c r="O333" s="6"/>
      <c r="P333" s="6"/>
      <c r="Q333" s="6"/>
      <c r="R333" s="6"/>
      <c r="S333" s="6"/>
      <c r="T333" s="6"/>
    </row>
    <row r="334" spans="1:20" s="12" customFormat="1" x14ac:dyDescent="0.25">
      <c r="A334" s="6"/>
      <c r="B334" s="6"/>
      <c r="C334" s="6"/>
      <c r="D334" s="6"/>
      <c r="E334" s="6"/>
      <c r="F334" s="6"/>
      <c r="G334" s="6"/>
      <c r="H334" s="6"/>
      <c r="I334" s="6"/>
      <c r="J334" s="6"/>
      <c r="K334" s="6"/>
      <c r="L334" s="6"/>
      <c r="M334" s="6"/>
      <c r="N334" s="6"/>
      <c r="O334" s="6"/>
      <c r="P334" s="6"/>
      <c r="Q334" s="6"/>
      <c r="R334" s="6"/>
      <c r="S334" s="6"/>
      <c r="T334" s="6"/>
    </row>
    <row r="335" spans="1:20" s="12" customFormat="1" x14ac:dyDescent="0.25">
      <c r="A335" s="6"/>
      <c r="B335" s="6"/>
      <c r="C335" s="6"/>
      <c r="D335" s="6"/>
      <c r="E335" s="6"/>
      <c r="F335" s="6"/>
      <c r="G335" s="6"/>
      <c r="H335" s="6"/>
      <c r="I335" s="6"/>
      <c r="J335" s="6"/>
      <c r="K335" s="6"/>
      <c r="L335" s="6"/>
      <c r="M335" s="6"/>
      <c r="N335" s="6"/>
      <c r="O335" s="6"/>
      <c r="P335" s="6"/>
      <c r="Q335" s="6"/>
      <c r="R335" s="6"/>
      <c r="S335" s="6"/>
      <c r="T335" s="6"/>
    </row>
    <row r="336" spans="1:20" s="12" customFormat="1" x14ac:dyDescent="0.25">
      <c r="A336" s="6"/>
      <c r="B336" s="6"/>
      <c r="C336" s="6"/>
      <c r="D336" s="6"/>
      <c r="E336" s="6"/>
      <c r="F336" s="6"/>
      <c r="G336" s="6"/>
      <c r="H336" s="6"/>
      <c r="I336" s="6"/>
      <c r="J336" s="6"/>
      <c r="K336" s="6"/>
      <c r="L336" s="6"/>
      <c r="M336" s="6"/>
      <c r="N336" s="6"/>
      <c r="O336" s="6"/>
      <c r="P336" s="6"/>
      <c r="Q336" s="6"/>
      <c r="R336" s="6"/>
      <c r="S336" s="6"/>
      <c r="T336" s="6"/>
    </row>
    <row r="337" spans="1:20" s="12" customFormat="1" x14ac:dyDescent="0.25">
      <c r="A337" s="6"/>
      <c r="B337" s="6"/>
      <c r="C337" s="6"/>
      <c r="D337" s="6"/>
      <c r="E337" s="6"/>
      <c r="F337" s="6"/>
      <c r="G337" s="6"/>
      <c r="H337" s="6"/>
      <c r="I337" s="6"/>
      <c r="J337" s="6"/>
      <c r="K337" s="6"/>
      <c r="L337" s="6"/>
      <c r="M337" s="6"/>
      <c r="N337" s="6"/>
      <c r="O337" s="6"/>
      <c r="P337" s="6"/>
      <c r="Q337" s="6"/>
      <c r="R337" s="6"/>
      <c r="S337" s="6"/>
      <c r="T337" s="6"/>
    </row>
    <row r="338" spans="1:20" s="12" customFormat="1" x14ac:dyDescent="0.25">
      <c r="A338" s="6"/>
      <c r="B338" s="6"/>
      <c r="C338" s="6"/>
      <c r="D338" s="6"/>
      <c r="E338" s="6"/>
      <c r="F338" s="6"/>
      <c r="G338" s="6"/>
      <c r="H338" s="6"/>
      <c r="I338" s="6"/>
      <c r="J338" s="6"/>
      <c r="K338" s="6"/>
      <c r="L338" s="6"/>
      <c r="M338" s="6"/>
      <c r="N338" s="6"/>
      <c r="O338" s="6"/>
      <c r="P338" s="6"/>
      <c r="Q338" s="6"/>
      <c r="R338" s="6"/>
      <c r="S338" s="6"/>
      <c r="T338" s="6"/>
    </row>
    <row r="339" spans="1:20" s="12" customFormat="1" x14ac:dyDescent="0.25">
      <c r="A339" s="6"/>
      <c r="B339" s="6"/>
      <c r="C339" s="6"/>
      <c r="D339" s="6"/>
      <c r="E339" s="6"/>
      <c r="F339" s="6"/>
      <c r="G339" s="6"/>
      <c r="H339" s="6"/>
      <c r="I339" s="6"/>
      <c r="J339" s="6"/>
      <c r="K339" s="6"/>
      <c r="L339" s="6"/>
      <c r="M339" s="6"/>
      <c r="N339" s="6"/>
      <c r="O339" s="6"/>
      <c r="P339" s="6"/>
      <c r="Q339" s="6"/>
      <c r="R339" s="6"/>
      <c r="S339" s="6"/>
      <c r="T339" s="6"/>
    </row>
    <row r="340" spans="1:20" s="12" customFormat="1" x14ac:dyDescent="0.25">
      <c r="A340" s="6"/>
      <c r="B340" s="6"/>
      <c r="C340" s="6"/>
      <c r="D340" s="6"/>
      <c r="E340" s="6"/>
      <c r="F340" s="6"/>
      <c r="G340" s="6"/>
      <c r="H340" s="6"/>
      <c r="I340" s="6"/>
      <c r="J340" s="6"/>
      <c r="K340" s="6"/>
      <c r="L340" s="6"/>
      <c r="M340" s="6"/>
      <c r="N340" s="6"/>
      <c r="O340" s="6"/>
      <c r="P340" s="6"/>
      <c r="Q340" s="6"/>
      <c r="R340" s="6"/>
      <c r="S340" s="6"/>
      <c r="T340" s="6"/>
    </row>
    <row r="341" spans="1:20" s="12" customFormat="1" x14ac:dyDescent="0.25">
      <c r="A341" s="6"/>
      <c r="B341" s="6"/>
      <c r="C341" s="6"/>
      <c r="D341" s="6"/>
      <c r="E341" s="6"/>
      <c r="F341" s="6"/>
      <c r="G341" s="6"/>
      <c r="H341" s="6"/>
      <c r="I341" s="6"/>
      <c r="J341" s="6"/>
      <c r="K341" s="6"/>
      <c r="L341" s="6"/>
      <c r="M341" s="6"/>
      <c r="N341" s="6"/>
      <c r="O341" s="6"/>
      <c r="P341" s="6"/>
      <c r="Q341" s="6"/>
      <c r="R341" s="6"/>
      <c r="S341" s="6"/>
      <c r="T341" s="6"/>
    </row>
    <row r="342" spans="1:20" s="12" customFormat="1" x14ac:dyDescent="0.25">
      <c r="A342" s="6"/>
      <c r="B342" s="6"/>
      <c r="C342" s="6"/>
      <c r="D342" s="6"/>
      <c r="E342" s="6"/>
      <c r="F342" s="6"/>
      <c r="G342" s="6"/>
      <c r="H342" s="6"/>
      <c r="I342" s="6"/>
      <c r="J342" s="6"/>
      <c r="K342" s="6"/>
      <c r="L342" s="6"/>
      <c r="M342" s="6"/>
      <c r="N342" s="6"/>
      <c r="O342" s="6"/>
      <c r="P342" s="6"/>
      <c r="Q342" s="6"/>
      <c r="R342" s="6"/>
      <c r="S342" s="6"/>
      <c r="T342" s="6"/>
    </row>
    <row r="343" spans="1:20" s="12" customFormat="1" x14ac:dyDescent="0.25">
      <c r="A343" s="6"/>
      <c r="B343" s="6"/>
      <c r="C343" s="6"/>
      <c r="D343" s="6"/>
      <c r="E343" s="6"/>
      <c r="F343" s="6"/>
      <c r="G343" s="6"/>
      <c r="H343" s="6"/>
      <c r="I343" s="6"/>
      <c r="J343" s="6"/>
      <c r="K343" s="6"/>
      <c r="L343" s="6"/>
      <c r="M343" s="6"/>
      <c r="N343" s="6"/>
      <c r="O343" s="6"/>
      <c r="P343" s="6"/>
      <c r="Q343" s="6"/>
      <c r="R343" s="6"/>
      <c r="S343" s="6"/>
      <c r="T343" s="6"/>
    </row>
    <row r="344" spans="1:20" s="12" customFormat="1" x14ac:dyDescent="0.25">
      <c r="A344" s="6"/>
      <c r="B344" s="6"/>
      <c r="C344" s="6"/>
      <c r="D344" s="6"/>
      <c r="E344" s="6"/>
      <c r="F344" s="6"/>
      <c r="G344" s="6"/>
      <c r="H344" s="6"/>
      <c r="I344" s="6"/>
      <c r="J344" s="6"/>
      <c r="K344" s="6"/>
      <c r="L344" s="6"/>
      <c r="M344" s="6"/>
      <c r="N344" s="6"/>
      <c r="O344" s="6"/>
      <c r="P344" s="6"/>
      <c r="Q344" s="6"/>
      <c r="R344" s="6"/>
      <c r="S344" s="6"/>
      <c r="T344" s="6"/>
    </row>
    <row r="345" spans="1:20" s="12" customFormat="1" x14ac:dyDescent="0.25">
      <c r="A345" s="6"/>
      <c r="B345" s="6"/>
      <c r="C345" s="6"/>
      <c r="D345" s="6"/>
      <c r="E345" s="6"/>
      <c r="F345" s="6"/>
      <c r="G345" s="6"/>
      <c r="H345" s="6"/>
      <c r="I345" s="6"/>
      <c r="J345" s="6"/>
      <c r="K345" s="6"/>
      <c r="L345" s="6"/>
      <c r="M345" s="6"/>
      <c r="N345" s="6"/>
      <c r="O345" s="6"/>
      <c r="P345" s="6"/>
      <c r="Q345" s="6"/>
      <c r="R345" s="6"/>
      <c r="S345" s="6"/>
      <c r="T345" s="6"/>
    </row>
    <row r="346" spans="1:20" s="12" customFormat="1" x14ac:dyDescent="0.25">
      <c r="A346" s="6"/>
      <c r="B346" s="6"/>
      <c r="C346" s="6"/>
      <c r="D346" s="6"/>
      <c r="E346" s="6"/>
      <c r="F346" s="6"/>
      <c r="G346" s="6"/>
      <c r="H346" s="6"/>
      <c r="I346" s="6"/>
      <c r="J346" s="6"/>
      <c r="K346" s="6"/>
      <c r="L346" s="6"/>
      <c r="M346" s="6"/>
      <c r="N346" s="6"/>
      <c r="O346" s="6"/>
      <c r="P346" s="6"/>
      <c r="Q346" s="6"/>
      <c r="R346" s="6"/>
      <c r="S346" s="6"/>
      <c r="T346" s="6"/>
    </row>
    <row r="347" spans="1:20" s="12" customFormat="1" x14ac:dyDescent="0.25">
      <c r="A347" s="6"/>
      <c r="B347" s="6"/>
      <c r="C347" s="6"/>
      <c r="D347" s="6"/>
      <c r="E347" s="6"/>
      <c r="F347" s="6"/>
      <c r="G347" s="6"/>
      <c r="H347" s="6"/>
      <c r="I347" s="6"/>
      <c r="J347" s="6"/>
      <c r="K347" s="6"/>
      <c r="L347" s="6"/>
      <c r="M347" s="6"/>
      <c r="N347" s="6"/>
      <c r="O347" s="6"/>
      <c r="P347" s="6"/>
      <c r="Q347" s="6"/>
      <c r="R347" s="6"/>
      <c r="S347" s="6"/>
      <c r="T347" s="6"/>
    </row>
    <row r="348" spans="1:20" s="12" customFormat="1" x14ac:dyDescent="0.25">
      <c r="A348" s="6"/>
      <c r="B348" s="6"/>
      <c r="C348" s="6"/>
      <c r="D348" s="6"/>
      <c r="E348" s="6"/>
      <c r="F348" s="6"/>
      <c r="G348" s="6"/>
      <c r="H348" s="6"/>
      <c r="I348" s="6"/>
      <c r="J348" s="6"/>
      <c r="K348" s="6"/>
      <c r="L348" s="6"/>
      <c r="M348" s="6"/>
      <c r="N348" s="6"/>
      <c r="O348" s="6"/>
      <c r="P348" s="6"/>
      <c r="Q348" s="6"/>
      <c r="R348" s="6"/>
      <c r="S348" s="6"/>
      <c r="T348" s="6"/>
    </row>
    <row r="349" spans="1:20" s="12" customFormat="1" x14ac:dyDescent="0.25">
      <c r="A349" s="6"/>
      <c r="B349" s="6"/>
      <c r="C349" s="6"/>
      <c r="D349" s="6"/>
      <c r="E349" s="6"/>
      <c r="F349" s="6"/>
      <c r="G349" s="6"/>
      <c r="H349" s="6"/>
      <c r="I349" s="6"/>
      <c r="J349" s="6"/>
      <c r="K349" s="6"/>
      <c r="L349" s="6"/>
      <c r="M349" s="6"/>
      <c r="N349" s="6"/>
      <c r="O349" s="6"/>
      <c r="P349" s="6"/>
      <c r="Q349" s="6"/>
      <c r="R349" s="6"/>
      <c r="S349" s="6"/>
      <c r="T349" s="6"/>
    </row>
    <row r="350" spans="1:20" s="12" customFormat="1" x14ac:dyDescent="0.25">
      <c r="A350" s="6"/>
      <c r="B350" s="6"/>
      <c r="C350" s="6"/>
      <c r="D350" s="6"/>
      <c r="E350" s="6"/>
      <c r="F350" s="6"/>
      <c r="G350" s="6"/>
      <c r="H350" s="6"/>
      <c r="I350" s="6"/>
      <c r="J350" s="6"/>
      <c r="K350" s="6"/>
      <c r="L350" s="6"/>
      <c r="M350" s="6"/>
      <c r="N350" s="6"/>
      <c r="O350" s="6"/>
      <c r="P350" s="6"/>
      <c r="Q350" s="6"/>
      <c r="R350" s="6"/>
      <c r="S350" s="6"/>
      <c r="T350" s="6"/>
    </row>
    <row r="351" spans="1:20" s="12" customFormat="1" x14ac:dyDescent="0.25">
      <c r="A351" s="6"/>
      <c r="B351" s="6"/>
      <c r="C351" s="6"/>
      <c r="D351" s="6"/>
      <c r="E351" s="6"/>
      <c r="F351" s="6"/>
      <c r="G351" s="6"/>
      <c r="H351" s="6"/>
      <c r="I351" s="6"/>
      <c r="J351" s="6"/>
      <c r="K351" s="6"/>
      <c r="L351" s="6"/>
      <c r="M351" s="6"/>
      <c r="N351" s="6"/>
      <c r="O351" s="6"/>
      <c r="P351" s="6"/>
      <c r="Q351" s="6"/>
      <c r="R351" s="6"/>
      <c r="S351" s="6"/>
      <c r="T351" s="6"/>
    </row>
    <row r="352" spans="1:20" s="12" customFormat="1" x14ac:dyDescent="0.25">
      <c r="A352" s="6"/>
      <c r="B352" s="6"/>
      <c r="C352" s="6"/>
      <c r="D352" s="6"/>
      <c r="E352" s="6"/>
      <c r="F352" s="6"/>
      <c r="G352" s="6"/>
      <c r="H352" s="6"/>
      <c r="I352" s="6"/>
      <c r="J352" s="6"/>
      <c r="K352" s="6"/>
      <c r="L352" s="6"/>
      <c r="M352" s="6"/>
      <c r="N352" s="6"/>
      <c r="O352" s="6"/>
      <c r="P352" s="6"/>
      <c r="Q352" s="6"/>
      <c r="R352" s="6"/>
      <c r="S352" s="6"/>
      <c r="T352" s="6"/>
    </row>
    <row r="353" spans="1:20" s="12" customFormat="1" x14ac:dyDescent="0.25">
      <c r="A353" s="6"/>
      <c r="B353" s="6"/>
      <c r="C353" s="6"/>
      <c r="D353" s="6"/>
      <c r="E353" s="6"/>
      <c r="F353" s="6"/>
      <c r="G353" s="6"/>
      <c r="H353" s="6"/>
      <c r="I353" s="6"/>
      <c r="J353" s="6"/>
      <c r="K353" s="6"/>
      <c r="L353" s="6"/>
      <c r="M353" s="6"/>
      <c r="N353" s="6"/>
      <c r="O353" s="6"/>
      <c r="P353" s="6"/>
      <c r="Q353" s="6"/>
      <c r="R353" s="6"/>
      <c r="S353" s="6"/>
      <c r="T353" s="6"/>
    </row>
    <row r="354" spans="1:20" s="12" customFormat="1" x14ac:dyDescent="0.25">
      <c r="A354" s="6"/>
      <c r="B354" s="6"/>
      <c r="C354" s="6"/>
      <c r="D354" s="6"/>
      <c r="E354" s="6"/>
      <c r="F354" s="6"/>
      <c r="G354" s="6"/>
      <c r="H354" s="6"/>
      <c r="I354" s="6"/>
      <c r="J354" s="6"/>
      <c r="K354" s="6"/>
      <c r="L354" s="6"/>
      <c r="M354" s="6"/>
      <c r="N354" s="6"/>
      <c r="O354" s="6"/>
      <c r="P354" s="6"/>
      <c r="Q354" s="6"/>
      <c r="R354" s="6"/>
      <c r="S354" s="6"/>
      <c r="T354" s="6"/>
    </row>
    <row r="355" spans="1:20" s="12" customFormat="1" x14ac:dyDescent="0.25">
      <c r="A355" s="6"/>
      <c r="B355" s="6"/>
      <c r="C355" s="6"/>
      <c r="D355" s="6"/>
      <c r="E355" s="6"/>
      <c r="F355" s="6"/>
      <c r="G355" s="6"/>
      <c r="H355" s="6"/>
      <c r="I355" s="6"/>
      <c r="J355" s="6"/>
      <c r="K355" s="6"/>
      <c r="L355" s="6"/>
      <c r="M355" s="6"/>
      <c r="N355" s="6"/>
      <c r="O355" s="6"/>
      <c r="P355" s="6"/>
      <c r="Q355" s="6"/>
      <c r="R355" s="6"/>
      <c r="S355" s="6"/>
      <c r="T355" s="6"/>
    </row>
    <row r="356" spans="1:20" s="12" customFormat="1" x14ac:dyDescent="0.25">
      <c r="A356" s="6"/>
      <c r="B356" s="6"/>
      <c r="C356" s="6"/>
      <c r="D356" s="6"/>
      <c r="E356" s="6"/>
      <c r="F356" s="6"/>
      <c r="G356" s="6"/>
      <c r="H356" s="6"/>
      <c r="I356" s="6"/>
      <c r="J356" s="6"/>
      <c r="K356" s="6"/>
      <c r="L356" s="6"/>
      <c r="M356" s="6"/>
      <c r="N356" s="6"/>
      <c r="O356" s="6"/>
      <c r="P356" s="6"/>
      <c r="Q356" s="6"/>
      <c r="R356" s="6"/>
      <c r="S356" s="6"/>
      <c r="T356" s="6"/>
    </row>
    <row r="357" spans="1:20" s="12" customFormat="1" x14ac:dyDescent="0.25">
      <c r="A357" s="6"/>
      <c r="B357" s="6"/>
      <c r="C357" s="6"/>
      <c r="D357" s="6"/>
      <c r="E357" s="6"/>
      <c r="F357" s="6"/>
      <c r="G357" s="6"/>
      <c r="H357" s="6"/>
      <c r="I357" s="6"/>
      <c r="J357" s="6"/>
      <c r="K357" s="6"/>
      <c r="L357" s="6"/>
      <c r="M357" s="6"/>
      <c r="N357" s="6"/>
      <c r="O357" s="6"/>
      <c r="P357" s="6"/>
      <c r="Q357" s="6"/>
      <c r="R357" s="6"/>
      <c r="S357" s="6"/>
      <c r="T357" s="6"/>
    </row>
    <row r="358" spans="1:20" s="12" customFormat="1" x14ac:dyDescent="0.25">
      <c r="A358" s="6"/>
      <c r="B358" s="6"/>
      <c r="C358" s="6"/>
      <c r="D358" s="6"/>
      <c r="E358" s="6"/>
      <c r="F358" s="6"/>
      <c r="G358" s="6"/>
      <c r="H358" s="6"/>
      <c r="I358" s="6"/>
      <c r="J358" s="6"/>
      <c r="K358" s="6"/>
      <c r="L358" s="6"/>
      <c r="M358" s="6"/>
      <c r="N358" s="6"/>
      <c r="O358" s="6"/>
      <c r="P358" s="6"/>
      <c r="Q358" s="6"/>
      <c r="R358" s="6"/>
      <c r="S358" s="6"/>
      <c r="T358" s="6"/>
    </row>
    <row r="359" spans="1:20" s="12" customFormat="1" x14ac:dyDescent="0.25">
      <c r="A359" s="6"/>
      <c r="B359" s="6"/>
      <c r="C359" s="6"/>
      <c r="D359" s="6"/>
      <c r="E359" s="6"/>
      <c r="F359" s="6"/>
      <c r="G359" s="6"/>
      <c r="H359" s="6"/>
      <c r="I359" s="6"/>
      <c r="J359" s="6"/>
      <c r="K359" s="6"/>
      <c r="L359" s="6"/>
      <c r="M359" s="6"/>
      <c r="N359" s="6"/>
      <c r="O359" s="6"/>
      <c r="P359" s="6"/>
      <c r="Q359" s="6"/>
      <c r="R359" s="6"/>
      <c r="S359" s="6"/>
      <c r="T359" s="6"/>
    </row>
    <row r="360" spans="1:20" s="12" customFormat="1" x14ac:dyDescent="0.25">
      <c r="A360" s="6"/>
      <c r="B360" s="6"/>
      <c r="C360" s="6"/>
      <c r="D360" s="6"/>
      <c r="E360" s="6"/>
      <c r="F360" s="6"/>
      <c r="G360" s="6"/>
      <c r="H360" s="6"/>
      <c r="I360" s="6"/>
      <c r="J360" s="6"/>
      <c r="K360" s="6"/>
      <c r="L360" s="6"/>
      <c r="M360" s="6"/>
      <c r="N360" s="6"/>
      <c r="O360" s="6"/>
      <c r="P360" s="6"/>
      <c r="Q360" s="6"/>
      <c r="R360" s="6"/>
      <c r="S360" s="6"/>
      <c r="T360" s="6"/>
    </row>
    <row r="361" spans="1:20" s="12" customFormat="1" x14ac:dyDescent="0.25">
      <c r="A361" s="6"/>
      <c r="B361" s="6"/>
      <c r="C361" s="6"/>
      <c r="D361" s="6"/>
      <c r="E361" s="6"/>
      <c r="F361" s="6"/>
      <c r="G361" s="6"/>
      <c r="H361" s="6"/>
      <c r="I361" s="6"/>
      <c r="J361" s="6"/>
      <c r="K361" s="6"/>
      <c r="L361" s="6"/>
      <c r="M361" s="6"/>
      <c r="N361" s="6"/>
      <c r="O361" s="6"/>
      <c r="P361" s="6"/>
      <c r="Q361" s="6"/>
      <c r="R361" s="6"/>
      <c r="S361" s="6"/>
      <c r="T361" s="6"/>
    </row>
    <row r="362" spans="1:20" s="12" customFormat="1" x14ac:dyDescent="0.25">
      <c r="A362" s="6"/>
      <c r="B362" s="6"/>
      <c r="C362" s="6"/>
      <c r="D362" s="6"/>
      <c r="E362" s="6"/>
      <c r="F362" s="6"/>
      <c r="G362" s="6"/>
      <c r="H362" s="6"/>
      <c r="I362" s="6"/>
      <c r="J362" s="6"/>
      <c r="K362" s="6"/>
      <c r="L362" s="6"/>
      <c r="M362" s="6"/>
      <c r="N362" s="6"/>
      <c r="O362" s="6"/>
      <c r="P362" s="6"/>
      <c r="Q362" s="6"/>
      <c r="R362" s="6"/>
      <c r="S362" s="6"/>
      <c r="T362" s="6"/>
    </row>
    <row r="363" spans="1:20" s="12" customFormat="1" x14ac:dyDescent="0.25">
      <c r="A363" s="6"/>
      <c r="B363" s="6"/>
      <c r="C363" s="6"/>
      <c r="D363" s="6"/>
      <c r="E363" s="6"/>
      <c r="F363" s="6"/>
      <c r="G363" s="6"/>
      <c r="H363" s="6"/>
      <c r="I363" s="6"/>
      <c r="J363" s="6"/>
      <c r="K363" s="6"/>
      <c r="L363" s="6"/>
      <c r="M363" s="6"/>
      <c r="N363" s="6"/>
      <c r="O363" s="6"/>
      <c r="P363" s="6"/>
      <c r="Q363" s="6"/>
      <c r="R363" s="6"/>
      <c r="S363" s="6"/>
      <c r="T363" s="6"/>
    </row>
    <row r="364" spans="1:20" s="12" customFormat="1" x14ac:dyDescent="0.25">
      <c r="A364" s="6"/>
      <c r="B364" s="6"/>
      <c r="C364" s="6"/>
      <c r="D364" s="6"/>
      <c r="E364" s="6"/>
      <c r="F364" s="6"/>
      <c r="G364" s="6"/>
      <c r="H364" s="6"/>
      <c r="I364" s="6"/>
      <c r="J364" s="6"/>
      <c r="K364" s="6"/>
      <c r="L364" s="6"/>
      <c r="M364" s="6"/>
      <c r="N364" s="6"/>
      <c r="O364" s="6"/>
      <c r="P364" s="6"/>
      <c r="Q364" s="6"/>
      <c r="R364" s="6"/>
      <c r="S364" s="6"/>
      <c r="T364" s="6"/>
    </row>
    <row r="365" spans="1:20" s="12" customFormat="1" x14ac:dyDescent="0.25">
      <c r="A365" s="6"/>
      <c r="B365" s="6"/>
      <c r="C365" s="6"/>
      <c r="D365" s="6"/>
      <c r="E365" s="6"/>
      <c r="F365" s="6"/>
      <c r="G365" s="6"/>
      <c r="H365" s="6"/>
      <c r="I365" s="6"/>
      <c r="J365" s="6"/>
      <c r="K365" s="6"/>
      <c r="L365" s="6"/>
      <c r="M365" s="6"/>
      <c r="N365" s="6"/>
      <c r="O365" s="6"/>
      <c r="P365" s="6"/>
      <c r="Q365" s="6"/>
      <c r="R365" s="6"/>
      <c r="S365" s="6"/>
      <c r="T365" s="6"/>
    </row>
    <row r="366" spans="1:20" s="12" customFormat="1" x14ac:dyDescent="0.25">
      <c r="A366" s="6"/>
      <c r="B366" s="6"/>
      <c r="C366" s="6"/>
      <c r="D366" s="6"/>
      <c r="E366" s="6"/>
      <c r="F366" s="6"/>
      <c r="G366" s="6"/>
      <c r="H366" s="6"/>
      <c r="I366" s="6"/>
      <c r="J366" s="6"/>
      <c r="K366" s="6"/>
      <c r="L366" s="6"/>
      <c r="M366" s="6"/>
      <c r="N366" s="6"/>
      <c r="O366" s="6"/>
      <c r="P366" s="6"/>
      <c r="Q366" s="6"/>
      <c r="R366" s="6"/>
      <c r="S366" s="6"/>
      <c r="T366" s="6"/>
    </row>
    <row r="367" spans="1:20" s="12" customFormat="1" x14ac:dyDescent="0.25">
      <c r="A367" s="6"/>
      <c r="B367" s="6"/>
      <c r="C367" s="6"/>
      <c r="D367" s="6"/>
      <c r="E367" s="6"/>
      <c r="F367" s="6"/>
      <c r="G367" s="6"/>
      <c r="H367" s="6"/>
      <c r="I367" s="6"/>
      <c r="J367" s="6"/>
      <c r="K367" s="6"/>
      <c r="L367" s="6"/>
      <c r="M367" s="6"/>
      <c r="N367" s="6"/>
      <c r="O367" s="6"/>
      <c r="P367" s="6"/>
      <c r="Q367" s="6"/>
      <c r="R367" s="6"/>
      <c r="S367" s="6"/>
      <c r="T367" s="6"/>
    </row>
    <row r="368" spans="1:20" s="12" customFormat="1" x14ac:dyDescent="0.25">
      <c r="A368" s="6"/>
      <c r="B368" s="6"/>
      <c r="C368" s="6"/>
      <c r="D368" s="6"/>
      <c r="E368" s="6"/>
      <c r="F368" s="6"/>
      <c r="G368" s="6"/>
      <c r="H368" s="6"/>
      <c r="I368" s="6"/>
      <c r="J368" s="6"/>
      <c r="K368" s="6"/>
      <c r="L368" s="6"/>
      <c r="M368" s="6"/>
      <c r="N368" s="6"/>
      <c r="O368" s="6"/>
      <c r="P368" s="6"/>
      <c r="Q368" s="6"/>
      <c r="R368" s="6"/>
      <c r="S368" s="6"/>
      <c r="T368" s="6"/>
    </row>
    <row r="369" spans="1:20" s="12" customFormat="1" x14ac:dyDescent="0.25">
      <c r="A369" s="6"/>
      <c r="B369" s="6"/>
      <c r="C369" s="6"/>
      <c r="D369" s="6"/>
      <c r="E369" s="6"/>
      <c r="F369" s="6"/>
      <c r="G369" s="6"/>
      <c r="H369" s="6"/>
      <c r="I369" s="6"/>
      <c r="J369" s="6"/>
      <c r="K369" s="6"/>
      <c r="L369" s="6"/>
      <c r="M369" s="6"/>
      <c r="N369" s="6"/>
      <c r="O369" s="6"/>
      <c r="P369" s="6"/>
      <c r="Q369" s="6"/>
      <c r="R369" s="6"/>
      <c r="S369" s="6"/>
      <c r="T369" s="6"/>
    </row>
    <row r="370" spans="1:20" s="12" customFormat="1" x14ac:dyDescent="0.25">
      <c r="A370" s="6"/>
      <c r="B370" s="6"/>
      <c r="C370" s="6"/>
      <c r="D370" s="6"/>
      <c r="E370" s="6"/>
      <c r="F370" s="6"/>
      <c r="G370" s="6"/>
      <c r="H370" s="6"/>
      <c r="I370" s="6"/>
      <c r="J370" s="6"/>
      <c r="K370" s="6"/>
      <c r="L370" s="6"/>
      <c r="M370" s="6"/>
      <c r="N370" s="6"/>
      <c r="O370" s="6"/>
      <c r="P370" s="6"/>
      <c r="Q370" s="6"/>
      <c r="R370" s="6"/>
      <c r="S370" s="6"/>
      <c r="T370" s="6"/>
    </row>
    <row r="371" spans="1:20" s="12" customFormat="1" x14ac:dyDescent="0.25">
      <c r="A371" s="6"/>
      <c r="B371" s="6"/>
      <c r="C371" s="6"/>
      <c r="D371" s="6"/>
      <c r="E371" s="6"/>
      <c r="F371" s="6"/>
      <c r="G371" s="6"/>
      <c r="H371" s="6"/>
      <c r="I371" s="6"/>
      <c r="J371" s="6"/>
      <c r="K371" s="6"/>
      <c r="L371" s="6"/>
      <c r="M371" s="6"/>
      <c r="N371" s="6"/>
      <c r="O371" s="6"/>
      <c r="P371" s="6"/>
      <c r="Q371" s="6"/>
      <c r="R371" s="6"/>
      <c r="S371" s="6"/>
      <c r="T371" s="6"/>
    </row>
    <row r="372" spans="1:20" s="12" customFormat="1" x14ac:dyDescent="0.25">
      <c r="A372" s="6"/>
      <c r="B372" s="6"/>
      <c r="C372" s="6"/>
      <c r="D372" s="6"/>
      <c r="E372" s="6"/>
      <c r="F372" s="6"/>
      <c r="G372" s="6"/>
      <c r="H372" s="6"/>
      <c r="I372" s="6"/>
      <c r="J372" s="6"/>
      <c r="K372" s="6"/>
      <c r="L372" s="6"/>
      <c r="M372" s="6"/>
      <c r="N372" s="6"/>
      <c r="O372" s="6"/>
      <c r="P372" s="6"/>
      <c r="Q372" s="6"/>
      <c r="R372" s="6"/>
      <c r="S372" s="6"/>
      <c r="T372" s="6"/>
    </row>
    <row r="373" spans="1:20" s="12" customFormat="1" x14ac:dyDescent="0.25">
      <c r="A373" s="6"/>
      <c r="B373" s="6"/>
      <c r="C373" s="6"/>
      <c r="D373" s="6"/>
      <c r="E373" s="6"/>
      <c r="F373" s="6"/>
      <c r="G373" s="6"/>
      <c r="H373" s="6"/>
      <c r="I373" s="6"/>
      <c r="J373" s="6"/>
      <c r="K373" s="6"/>
      <c r="L373" s="6"/>
      <c r="M373" s="6"/>
      <c r="N373" s="6"/>
      <c r="O373" s="6"/>
      <c r="P373" s="6"/>
      <c r="Q373" s="6"/>
      <c r="R373" s="6"/>
      <c r="S373" s="6"/>
      <c r="T373" s="6"/>
    </row>
    <row r="374" spans="1:20" s="12" customFormat="1" x14ac:dyDescent="0.25">
      <c r="A374" s="6"/>
      <c r="B374" s="6"/>
      <c r="C374" s="6"/>
      <c r="D374" s="6"/>
      <c r="E374" s="6"/>
      <c r="F374" s="6"/>
      <c r="G374" s="6"/>
      <c r="H374" s="6"/>
      <c r="I374" s="6"/>
      <c r="J374" s="6"/>
      <c r="K374" s="6"/>
      <c r="L374" s="6"/>
      <c r="M374" s="6"/>
      <c r="N374" s="6"/>
      <c r="O374" s="6"/>
      <c r="P374" s="6"/>
      <c r="Q374" s="6"/>
      <c r="R374" s="6"/>
      <c r="S374" s="6"/>
      <c r="T374" s="6"/>
    </row>
    <row r="375" spans="1:20" s="12" customFormat="1" x14ac:dyDescent="0.25">
      <c r="A375" s="6"/>
      <c r="B375" s="6"/>
      <c r="C375" s="6"/>
      <c r="D375" s="6"/>
      <c r="E375" s="6"/>
      <c r="F375" s="6"/>
      <c r="G375" s="6"/>
      <c r="H375" s="6"/>
      <c r="I375" s="6"/>
      <c r="J375" s="6"/>
      <c r="K375" s="6"/>
      <c r="L375" s="6"/>
      <c r="M375" s="6"/>
      <c r="N375" s="6"/>
      <c r="O375" s="6"/>
      <c r="P375" s="6"/>
      <c r="Q375" s="6"/>
      <c r="R375" s="6"/>
      <c r="S375" s="6"/>
      <c r="T375" s="6"/>
    </row>
    <row r="376" spans="1:20" s="12" customFormat="1" x14ac:dyDescent="0.25">
      <c r="A376" s="6"/>
      <c r="B376" s="6"/>
      <c r="C376" s="6"/>
      <c r="D376" s="6"/>
      <c r="E376" s="6"/>
      <c r="F376" s="6"/>
      <c r="G376" s="6"/>
      <c r="H376" s="6"/>
      <c r="I376" s="6"/>
      <c r="J376" s="6"/>
      <c r="K376" s="6"/>
      <c r="L376" s="6"/>
      <c r="M376" s="6"/>
      <c r="N376" s="6"/>
      <c r="O376" s="6"/>
      <c r="P376" s="6"/>
      <c r="Q376" s="6"/>
      <c r="R376" s="6"/>
      <c r="S376" s="6"/>
      <c r="T376" s="6"/>
    </row>
    <row r="377" spans="1:20" s="12" customFormat="1" x14ac:dyDescent="0.25">
      <c r="A377" s="6"/>
      <c r="B377" s="6"/>
      <c r="C377" s="6"/>
      <c r="D377" s="6"/>
      <c r="E377" s="6"/>
      <c r="F377" s="6"/>
      <c r="G377" s="6"/>
      <c r="H377" s="6"/>
      <c r="I377" s="6"/>
      <c r="J377" s="6"/>
      <c r="K377" s="6"/>
      <c r="L377" s="6"/>
      <c r="M377" s="6"/>
      <c r="N377" s="6"/>
      <c r="O377" s="6"/>
      <c r="P377" s="6"/>
      <c r="Q377" s="6"/>
      <c r="R377" s="6"/>
      <c r="S377" s="6"/>
      <c r="T377" s="6"/>
    </row>
    <row r="378" spans="1:20" s="12" customFormat="1" x14ac:dyDescent="0.25">
      <c r="A378" s="6"/>
      <c r="B378" s="6"/>
      <c r="C378" s="6"/>
      <c r="D378" s="6"/>
      <c r="E378" s="6"/>
      <c r="F378" s="6"/>
      <c r="G378" s="6"/>
      <c r="H378" s="6"/>
      <c r="I378" s="6"/>
      <c r="J378" s="6"/>
      <c r="K378" s="6"/>
      <c r="L378" s="6"/>
      <c r="M378" s="6"/>
      <c r="N378" s="6"/>
      <c r="O378" s="6"/>
      <c r="P378" s="6"/>
      <c r="Q378" s="6"/>
      <c r="R378" s="6"/>
      <c r="S378" s="6"/>
      <c r="T378" s="6"/>
    </row>
    <row r="379" spans="1:20" s="12" customFormat="1" x14ac:dyDescent="0.25">
      <c r="A379" s="6"/>
      <c r="B379" s="6"/>
      <c r="C379" s="6"/>
      <c r="D379" s="6"/>
      <c r="E379" s="6"/>
      <c r="F379" s="6"/>
      <c r="G379" s="6"/>
      <c r="H379" s="6"/>
      <c r="I379" s="6"/>
      <c r="J379" s="6"/>
      <c r="K379" s="6"/>
      <c r="L379" s="6"/>
      <c r="M379" s="6"/>
      <c r="N379" s="6"/>
      <c r="O379" s="6"/>
      <c r="P379" s="6"/>
      <c r="Q379" s="6"/>
      <c r="R379" s="6"/>
      <c r="S379" s="6"/>
      <c r="T379" s="6"/>
    </row>
    <row r="380" spans="1:20" s="12" customFormat="1" x14ac:dyDescent="0.25">
      <c r="A380" s="6"/>
      <c r="B380" s="6"/>
      <c r="C380" s="6"/>
      <c r="D380" s="6"/>
      <c r="E380" s="6"/>
      <c r="F380" s="6"/>
      <c r="G380" s="6"/>
      <c r="H380" s="6"/>
      <c r="I380" s="6"/>
      <c r="J380" s="6"/>
      <c r="K380" s="6"/>
      <c r="L380" s="6"/>
      <c r="M380" s="6"/>
      <c r="N380" s="6"/>
      <c r="O380" s="6"/>
      <c r="P380" s="6"/>
      <c r="Q380" s="6"/>
      <c r="R380" s="6"/>
      <c r="S380" s="6"/>
      <c r="T380" s="6"/>
    </row>
    <row r="381" spans="1:20" s="12" customFormat="1" x14ac:dyDescent="0.25">
      <c r="A381" s="6"/>
      <c r="B381" s="6"/>
      <c r="C381" s="6"/>
      <c r="D381" s="6"/>
      <c r="E381" s="6"/>
      <c r="F381" s="6"/>
      <c r="G381" s="6"/>
      <c r="H381" s="6"/>
      <c r="I381" s="6"/>
      <c r="J381" s="6"/>
      <c r="K381" s="6"/>
      <c r="L381" s="6"/>
      <c r="M381" s="6"/>
      <c r="N381" s="6"/>
      <c r="O381" s="6"/>
      <c r="P381" s="6"/>
      <c r="Q381" s="6"/>
      <c r="R381" s="6"/>
      <c r="S381" s="6"/>
      <c r="T381" s="6"/>
    </row>
    <row r="382" spans="1:20" s="12" customFormat="1" x14ac:dyDescent="0.25">
      <c r="A382" s="6"/>
      <c r="B382" s="6"/>
      <c r="C382" s="6"/>
      <c r="D382" s="6"/>
      <c r="E382" s="6"/>
      <c r="F382" s="6"/>
      <c r="G382" s="6"/>
      <c r="H382" s="6"/>
      <c r="I382" s="6"/>
      <c r="J382" s="6"/>
      <c r="K382" s="6"/>
      <c r="L382" s="6"/>
      <c r="M382" s="6"/>
      <c r="N382" s="6"/>
      <c r="O382" s="6"/>
      <c r="P382" s="6"/>
      <c r="Q382" s="6"/>
      <c r="R382" s="6"/>
      <c r="S382" s="6"/>
      <c r="T382" s="6"/>
    </row>
    <row r="383" spans="1:20" s="12" customFormat="1" x14ac:dyDescent="0.25">
      <c r="A383" s="6"/>
      <c r="B383" s="6"/>
      <c r="C383" s="6"/>
      <c r="D383" s="6"/>
      <c r="E383" s="6"/>
      <c r="F383" s="6"/>
      <c r="G383" s="6"/>
      <c r="H383" s="6"/>
      <c r="I383" s="6"/>
      <c r="J383" s="6"/>
      <c r="K383" s="6"/>
      <c r="L383" s="6"/>
      <c r="M383" s="6"/>
      <c r="N383" s="6"/>
      <c r="O383" s="6"/>
      <c r="P383" s="6"/>
      <c r="Q383" s="6"/>
      <c r="R383" s="6"/>
      <c r="S383" s="6"/>
      <c r="T383" s="6"/>
    </row>
    <row r="384" spans="1:20" s="12" customFormat="1" x14ac:dyDescent="0.25">
      <c r="A384" s="6"/>
      <c r="B384" s="6"/>
      <c r="C384" s="6"/>
      <c r="D384" s="6"/>
      <c r="E384" s="6"/>
      <c r="F384" s="6"/>
      <c r="G384" s="6"/>
      <c r="H384" s="6"/>
      <c r="I384" s="6"/>
      <c r="J384" s="6"/>
      <c r="K384" s="6"/>
      <c r="L384" s="6"/>
      <c r="M384" s="6"/>
      <c r="N384" s="6"/>
      <c r="O384" s="6"/>
      <c r="P384" s="6"/>
      <c r="Q384" s="6"/>
      <c r="R384" s="6"/>
      <c r="S384" s="6"/>
      <c r="T384" s="6"/>
    </row>
    <row r="385" spans="1:20" s="12" customFormat="1" x14ac:dyDescent="0.25">
      <c r="A385" s="6"/>
      <c r="B385" s="6"/>
      <c r="C385" s="6"/>
      <c r="D385" s="6"/>
      <c r="E385" s="6"/>
      <c r="F385" s="6"/>
      <c r="G385" s="6"/>
      <c r="H385" s="6"/>
      <c r="I385" s="6"/>
      <c r="J385" s="6"/>
      <c r="K385" s="6"/>
      <c r="L385" s="6"/>
      <c r="M385" s="6"/>
      <c r="N385" s="6"/>
      <c r="O385" s="6"/>
      <c r="P385" s="6"/>
      <c r="Q385" s="6"/>
      <c r="R385" s="6"/>
      <c r="S385" s="6"/>
      <c r="T385" s="6"/>
    </row>
    <row r="386" spans="1:20" s="12" customFormat="1" x14ac:dyDescent="0.25">
      <c r="A386" s="6"/>
      <c r="B386" s="6"/>
      <c r="C386" s="6"/>
      <c r="D386" s="6"/>
      <c r="E386" s="6"/>
      <c r="F386" s="6"/>
      <c r="G386" s="6"/>
      <c r="H386" s="6"/>
      <c r="I386" s="6"/>
      <c r="J386" s="6"/>
      <c r="K386" s="6"/>
      <c r="L386" s="6"/>
      <c r="M386" s="6"/>
      <c r="N386" s="6"/>
      <c r="O386" s="6"/>
      <c r="P386" s="6"/>
      <c r="Q386" s="6"/>
      <c r="R386" s="6"/>
      <c r="S386" s="6"/>
      <c r="T386" s="6"/>
    </row>
    <row r="387" spans="1:20" s="12" customFormat="1" x14ac:dyDescent="0.25">
      <c r="A387" s="6"/>
      <c r="B387" s="6"/>
      <c r="C387" s="6"/>
      <c r="D387" s="6"/>
      <c r="E387" s="6"/>
      <c r="F387" s="6"/>
      <c r="G387" s="6"/>
      <c r="H387" s="6"/>
      <c r="I387" s="6"/>
      <c r="J387" s="6"/>
      <c r="K387" s="6"/>
      <c r="L387" s="6"/>
      <c r="M387" s="6"/>
      <c r="N387" s="6"/>
      <c r="O387" s="6"/>
      <c r="P387" s="6"/>
      <c r="Q387" s="6"/>
      <c r="R387" s="6"/>
      <c r="S387" s="6"/>
      <c r="T387" s="6"/>
    </row>
    <row r="388" spans="1:20" s="12" customFormat="1" x14ac:dyDescent="0.25">
      <c r="A388" s="6"/>
      <c r="B388" s="6"/>
      <c r="C388" s="6"/>
      <c r="D388" s="6"/>
      <c r="E388" s="6"/>
      <c r="F388" s="6"/>
      <c r="G388" s="6"/>
      <c r="H388" s="6"/>
      <c r="I388" s="6"/>
      <c r="J388" s="6"/>
      <c r="K388" s="6"/>
      <c r="L388" s="6"/>
      <c r="M388" s="6"/>
      <c r="N388" s="6"/>
      <c r="O388" s="6"/>
      <c r="P388" s="6"/>
      <c r="Q388" s="6"/>
      <c r="R388" s="6"/>
      <c r="S388" s="6"/>
      <c r="T388" s="6"/>
    </row>
    <row r="389" spans="1:20" s="12" customFormat="1" x14ac:dyDescent="0.25">
      <c r="A389" s="6"/>
      <c r="B389" s="6"/>
      <c r="C389" s="6"/>
      <c r="D389" s="6"/>
      <c r="E389" s="6"/>
      <c r="F389" s="6"/>
      <c r="G389" s="6"/>
      <c r="H389" s="6"/>
      <c r="I389" s="6"/>
      <c r="J389" s="6"/>
      <c r="K389" s="6"/>
      <c r="L389" s="6"/>
      <c r="M389" s="6"/>
      <c r="N389" s="6"/>
      <c r="O389" s="6"/>
      <c r="P389" s="6"/>
      <c r="Q389" s="6"/>
      <c r="R389" s="6"/>
      <c r="S389" s="6"/>
      <c r="T389" s="6"/>
    </row>
    <row r="390" spans="1:20" s="12" customFormat="1" x14ac:dyDescent="0.25">
      <c r="A390" s="6"/>
      <c r="B390" s="6"/>
      <c r="C390" s="6"/>
      <c r="D390" s="6"/>
      <c r="E390" s="6"/>
      <c r="F390" s="6"/>
      <c r="G390" s="6"/>
      <c r="H390" s="6"/>
      <c r="I390" s="6"/>
      <c r="J390" s="6"/>
      <c r="K390" s="6"/>
      <c r="L390" s="6"/>
      <c r="M390" s="6"/>
      <c r="N390" s="6"/>
      <c r="O390" s="6"/>
      <c r="P390" s="6"/>
      <c r="Q390" s="6"/>
      <c r="R390" s="6"/>
      <c r="S390" s="6"/>
      <c r="T390" s="6"/>
    </row>
    <row r="391" spans="1:20" s="12" customFormat="1" x14ac:dyDescent="0.25">
      <c r="A391" s="6"/>
      <c r="B391" s="6"/>
      <c r="C391" s="6"/>
      <c r="D391" s="6"/>
      <c r="E391" s="6"/>
      <c r="F391" s="6"/>
      <c r="G391" s="6"/>
      <c r="H391" s="6"/>
      <c r="I391" s="6"/>
      <c r="J391" s="6"/>
      <c r="K391" s="6"/>
      <c r="L391" s="6"/>
      <c r="M391" s="6"/>
      <c r="N391" s="6"/>
      <c r="O391" s="6"/>
      <c r="P391" s="6"/>
      <c r="Q391" s="6"/>
      <c r="R391" s="6"/>
      <c r="S391" s="6"/>
      <c r="T391" s="6"/>
    </row>
    <row r="392" spans="1:20" s="12" customFormat="1" x14ac:dyDescent="0.25">
      <c r="A392" s="6"/>
      <c r="B392" s="6"/>
      <c r="C392" s="6"/>
      <c r="D392" s="6"/>
      <c r="E392" s="6"/>
      <c r="F392" s="6"/>
      <c r="G392" s="6"/>
      <c r="H392" s="6"/>
      <c r="I392" s="6"/>
      <c r="J392" s="6"/>
      <c r="K392" s="6"/>
      <c r="L392" s="6"/>
      <c r="M392" s="6"/>
      <c r="N392" s="6"/>
      <c r="O392" s="6"/>
      <c r="P392" s="6"/>
      <c r="Q392" s="6"/>
      <c r="R392" s="6"/>
      <c r="S392" s="6"/>
      <c r="T392" s="6"/>
    </row>
    <row r="393" spans="1:20" s="12" customFormat="1" x14ac:dyDescent="0.25">
      <c r="A393" s="6"/>
      <c r="B393" s="6"/>
      <c r="C393" s="6"/>
      <c r="D393" s="6"/>
      <c r="E393" s="6"/>
      <c r="F393" s="6"/>
      <c r="G393" s="6"/>
      <c r="H393" s="6"/>
      <c r="I393" s="6"/>
      <c r="J393" s="6"/>
      <c r="K393" s="6"/>
      <c r="L393" s="6"/>
      <c r="M393" s="6"/>
      <c r="N393" s="6"/>
      <c r="O393" s="6"/>
      <c r="P393" s="6"/>
      <c r="Q393" s="6"/>
      <c r="R393" s="6"/>
      <c r="S393" s="6"/>
      <c r="T393" s="6"/>
    </row>
    <row r="394" spans="1:20" s="12" customFormat="1" x14ac:dyDescent="0.25">
      <c r="A394" s="6"/>
      <c r="B394" s="6"/>
      <c r="C394" s="6"/>
      <c r="D394" s="6"/>
      <c r="E394" s="6"/>
      <c r="F394" s="6"/>
      <c r="G394" s="6"/>
      <c r="H394" s="6"/>
      <c r="I394" s="6"/>
      <c r="J394" s="6"/>
      <c r="K394" s="6"/>
      <c r="L394" s="6"/>
      <c r="M394" s="6"/>
      <c r="N394" s="6"/>
      <c r="O394" s="6"/>
      <c r="P394" s="6"/>
      <c r="Q394" s="6"/>
      <c r="R394" s="6"/>
      <c r="S394" s="6"/>
      <c r="T394" s="6"/>
    </row>
    <row r="395" spans="1:20" s="12" customFormat="1" x14ac:dyDescent="0.25">
      <c r="A395" s="6"/>
      <c r="B395" s="6"/>
      <c r="C395" s="6"/>
      <c r="D395" s="6"/>
      <c r="E395" s="6"/>
      <c r="F395" s="6"/>
      <c r="G395" s="6"/>
      <c r="H395" s="6"/>
      <c r="I395" s="6"/>
      <c r="J395" s="6"/>
      <c r="K395" s="6"/>
      <c r="L395" s="6"/>
      <c r="M395" s="6"/>
      <c r="N395" s="6"/>
      <c r="O395" s="6"/>
      <c r="P395" s="6"/>
      <c r="Q395" s="6"/>
      <c r="R395" s="6"/>
      <c r="S395" s="6"/>
      <c r="T395" s="6"/>
    </row>
    <row r="396" spans="1:20" s="12" customFormat="1" x14ac:dyDescent="0.25">
      <c r="A396" s="6"/>
      <c r="B396" s="6"/>
      <c r="C396" s="6"/>
      <c r="D396" s="6"/>
      <c r="E396" s="6"/>
      <c r="F396" s="6"/>
      <c r="G396" s="6"/>
      <c r="H396" s="6"/>
      <c r="I396" s="6"/>
      <c r="J396" s="6"/>
      <c r="K396" s="6"/>
      <c r="L396" s="6"/>
      <c r="M396" s="6"/>
      <c r="N396" s="6"/>
      <c r="O396" s="6"/>
      <c r="P396" s="6"/>
      <c r="Q396" s="6"/>
      <c r="R396" s="6"/>
      <c r="S396" s="6"/>
      <c r="T396" s="6"/>
    </row>
    <row r="397" spans="1:20" s="12" customFormat="1" x14ac:dyDescent="0.25">
      <c r="A397" s="6"/>
      <c r="B397" s="6"/>
      <c r="C397" s="6"/>
      <c r="D397" s="6"/>
      <c r="E397" s="6"/>
      <c r="F397" s="6"/>
      <c r="G397" s="6"/>
      <c r="H397" s="6"/>
      <c r="I397" s="6"/>
      <c r="J397" s="6"/>
      <c r="K397" s="6"/>
      <c r="L397" s="6"/>
      <c r="M397" s="6"/>
      <c r="N397" s="6"/>
      <c r="O397" s="6"/>
      <c r="P397" s="6"/>
      <c r="Q397" s="6"/>
      <c r="R397" s="6"/>
      <c r="S397" s="6"/>
      <c r="T397" s="6"/>
    </row>
    <row r="398" spans="1:20" s="12" customFormat="1" x14ac:dyDescent="0.25">
      <c r="A398" s="6"/>
      <c r="B398" s="6"/>
      <c r="C398" s="6"/>
      <c r="D398" s="6"/>
      <c r="E398" s="6"/>
      <c r="F398" s="6"/>
      <c r="G398" s="6"/>
      <c r="H398" s="6"/>
      <c r="I398" s="6"/>
      <c r="J398" s="6"/>
      <c r="K398" s="6"/>
      <c r="L398" s="6"/>
      <c r="M398" s="6"/>
      <c r="N398" s="6"/>
      <c r="O398" s="6"/>
      <c r="P398" s="6"/>
      <c r="Q398" s="6"/>
      <c r="R398" s="6"/>
      <c r="S398" s="6"/>
      <c r="T398" s="6"/>
    </row>
    <row r="399" spans="1:20" s="12" customFormat="1" x14ac:dyDescent="0.25">
      <c r="A399" s="6"/>
      <c r="B399" s="6"/>
      <c r="C399" s="6"/>
      <c r="D399" s="6"/>
      <c r="E399" s="6"/>
      <c r="F399" s="6"/>
      <c r="G399" s="6"/>
      <c r="H399" s="6"/>
      <c r="I399" s="6"/>
      <c r="J399" s="6"/>
      <c r="K399" s="6"/>
      <c r="L399" s="6"/>
      <c r="M399" s="6"/>
      <c r="N399" s="6"/>
      <c r="O399" s="6"/>
      <c r="P399" s="6"/>
      <c r="Q399" s="6"/>
      <c r="R399" s="6"/>
      <c r="S399" s="6"/>
      <c r="T399" s="6"/>
    </row>
    <row r="400" spans="1:20" s="12" customFormat="1" x14ac:dyDescent="0.25">
      <c r="A400" s="6"/>
      <c r="B400" s="6"/>
      <c r="C400" s="6"/>
      <c r="D400" s="6"/>
      <c r="E400" s="6"/>
      <c r="F400" s="6"/>
      <c r="G400" s="6"/>
      <c r="H400" s="6"/>
      <c r="I400" s="6"/>
      <c r="J400" s="6"/>
      <c r="K400" s="6"/>
      <c r="L400" s="6"/>
      <c r="M400" s="6"/>
      <c r="N400" s="6"/>
      <c r="O400" s="6"/>
      <c r="P400" s="6"/>
      <c r="Q400" s="6"/>
      <c r="R400" s="6"/>
      <c r="S400" s="6"/>
      <c r="T400" s="6"/>
    </row>
    <row r="401" spans="1:20" s="12" customFormat="1" x14ac:dyDescent="0.25">
      <c r="A401" s="6"/>
      <c r="B401" s="6"/>
      <c r="C401" s="6"/>
      <c r="D401" s="6"/>
      <c r="E401" s="6"/>
      <c r="F401" s="6"/>
      <c r="G401" s="6"/>
      <c r="H401" s="6"/>
      <c r="I401" s="6"/>
      <c r="J401" s="6"/>
      <c r="K401" s="6"/>
      <c r="L401" s="6"/>
      <c r="M401" s="6"/>
      <c r="N401" s="6"/>
      <c r="O401" s="6"/>
      <c r="P401" s="6"/>
      <c r="Q401" s="6"/>
      <c r="R401" s="6"/>
      <c r="S401" s="6"/>
      <c r="T401" s="6"/>
    </row>
    <row r="402" spans="1:20" s="12" customFormat="1" x14ac:dyDescent="0.25">
      <c r="A402" s="6"/>
      <c r="B402" s="6"/>
      <c r="C402" s="6"/>
      <c r="D402" s="6"/>
      <c r="E402" s="6"/>
      <c r="F402" s="6"/>
      <c r="G402" s="6"/>
      <c r="H402" s="6"/>
      <c r="I402" s="6"/>
      <c r="J402" s="6"/>
      <c r="K402" s="6"/>
      <c r="L402" s="6"/>
      <c r="M402" s="6"/>
      <c r="N402" s="6"/>
      <c r="O402" s="6"/>
      <c r="P402" s="6"/>
      <c r="Q402" s="6"/>
      <c r="R402" s="6"/>
      <c r="S402" s="6"/>
      <c r="T402" s="6"/>
    </row>
    <row r="403" spans="1:20" s="12" customFormat="1" x14ac:dyDescent="0.25">
      <c r="A403" s="6"/>
      <c r="B403" s="6"/>
      <c r="C403" s="6"/>
      <c r="D403" s="6"/>
      <c r="E403" s="6"/>
      <c r="F403" s="6"/>
      <c r="G403" s="6"/>
      <c r="H403" s="6"/>
      <c r="I403" s="6"/>
      <c r="J403" s="6"/>
      <c r="K403" s="6"/>
      <c r="L403" s="6"/>
      <c r="M403" s="6"/>
      <c r="N403" s="6"/>
      <c r="O403" s="6"/>
      <c r="P403" s="6"/>
      <c r="Q403" s="6"/>
      <c r="R403" s="6"/>
      <c r="S403" s="6"/>
      <c r="T403" s="6"/>
    </row>
    <row r="404" spans="1:20" s="12" customFormat="1" x14ac:dyDescent="0.25">
      <c r="A404" s="6"/>
      <c r="B404" s="6"/>
      <c r="C404" s="6"/>
      <c r="D404" s="6"/>
      <c r="E404" s="6"/>
      <c r="F404" s="6"/>
      <c r="G404" s="6"/>
      <c r="H404" s="6"/>
      <c r="I404" s="6"/>
      <c r="J404" s="6"/>
      <c r="K404" s="6"/>
      <c r="L404" s="6"/>
      <c r="M404" s="6"/>
      <c r="N404" s="6"/>
      <c r="O404" s="6"/>
      <c r="P404" s="6"/>
      <c r="Q404" s="6"/>
      <c r="R404" s="6"/>
      <c r="S404" s="6"/>
      <c r="T404" s="6"/>
    </row>
    <row r="405" spans="1:20" s="12" customFormat="1" x14ac:dyDescent="0.25">
      <c r="A405" s="6"/>
      <c r="B405" s="6"/>
      <c r="C405" s="6"/>
      <c r="D405" s="6"/>
      <c r="E405" s="6"/>
      <c r="F405" s="6"/>
      <c r="G405" s="6"/>
      <c r="H405" s="6"/>
      <c r="I405" s="6"/>
      <c r="J405" s="6"/>
      <c r="K405" s="6"/>
      <c r="L405" s="6"/>
      <c r="M405" s="6"/>
      <c r="N405" s="6"/>
      <c r="O405" s="6"/>
      <c r="P405" s="6"/>
      <c r="Q405" s="6"/>
      <c r="R405" s="6"/>
      <c r="S405" s="6"/>
      <c r="T405" s="6"/>
    </row>
    <row r="406" spans="1:20" s="12" customFormat="1" x14ac:dyDescent="0.25">
      <c r="A406" s="6"/>
      <c r="B406" s="6"/>
      <c r="C406" s="6"/>
      <c r="D406" s="6"/>
      <c r="E406" s="6"/>
      <c r="F406" s="6"/>
      <c r="G406" s="6"/>
      <c r="H406" s="6"/>
      <c r="I406" s="6"/>
      <c r="J406" s="6"/>
      <c r="K406" s="6"/>
      <c r="L406" s="6"/>
      <c r="M406" s="6"/>
      <c r="N406" s="6"/>
      <c r="O406" s="6"/>
      <c r="P406" s="6"/>
      <c r="Q406" s="6"/>
      <c r="R406" s="6"/>
      <c r="S406" s="6"/>
      <c r="T406" s="6"/>
    </row>
    <row r="407" spans="1:20" s="12" customFormat="1" x14ac:dyDescent="0.25">
      <c r="A407" s="6"/>
      <c r="B407" s="6"/>
      <c r="C407" s="6"/>
      <c r="D407" s="6"/>
      <c r="E407" s="6"/>
      <c r="F407" s="6"/>
      <c r="G407" s="6"/>
      <c r="H407" s="6"/>
      <c r="I407" s="6"/>
      <c r="J407" s="6"/>
      <c r="K407" s="6"/>
      <c r="L407" s="6"/>
      <c r="M407" s="6"/>
      <c r="N407" s="6"/>
      <c r="O407" s="6"/>
      <c r="P407" s="6"/>
      <c r="Q407" s="6"/>
      <c r="R407" s="6"/>
      <c r="S407" s="6"/>
      <c r="T407" s="6"/>
    </row>
    <row r="408" spans="1:20" s="12" customFormat="1" x14ac:dyDescent="0.25">
      <c r="A408" s="6"/>
      <c r="B408" s="6"/>
      <c r="C408" s="6"/>
      <c r="D408" s="6"/>
      <c r="E408" s="6"/>
      <c r="F408" s="6"/>
      <c r="G408" s="6"/>
      <c r="H408" s="6"/>
      <c r="I408" s="6"/>
      <c r="J408" s="6"/>
      <c r="K408" s="6"/>
      <c r="L408" s="6"/>
      <c r="M408" s="6"/>
      <c r="N408" s="6"/>
      <c r="O408" s="6"/>
      <c r="P408" s="6"/>
      <c r="Q408" s="6"/>
      <c r="R408" s="6"/>
      <c r="S408" s="6"/>
      <c r="T408" s="6"/>
    </row>
    <row r="409" spans="1:20" s="12" customFormat="1" x14ac:dyDescent="0.25">
      <c r="A409" s="6"/>
      <c r="B409" s="6"/>
      <c r="C409" s="6"/>
      <c r="D409" s="6"/>
      <c r="E409" s="6"/>
      <c r="F409" s="6"/>
      <c r="G409" s="6"/>
      <c r="H409" s="6"/>
      <c r="I409" s="6"/>
      <c r="J409" s="6"/>
      <c r="K409" s="6"/>
      <c r="L409" s="6"/>
      <c r="M409" s="6"/>
      <c r="N409" s="6"/>
      <c r="O409" s="6"/>
      <c r="P409" s="6"/>
      <c r="Q409" s="6"/>
      <c r="R409" s="6"/>
      <c r="S409" s="6"/>
      <c r="T409" s="6"/>
    </row>
    <row r="410" spans="1:20" s="12" customFormat="1" x14ac:dyDescent="0.25">
      <c r="A410" s="6"/>
      <c r="B410" s="6"/>
      <c r="C410" s="6"/>
      <c r="D410" s="6"/>
      <c r="E410" s="6"/>
      <c r="F410" s="6"/>
      <c r="G410" s="6"/>
      <c r="H410" s="6"/>
      <c r="I410" s="6"/>
      <c r="J410" s="6"/>
      <c r="K410" s="6"/>
      <c r="L410" s="6"/>
      <c r="M410" s="6"/>
      <c r="N410" s="6"/>
      <c r="O410" s="6"/>
      <c r="P410" s="6"/>
      <c r="Q410" s="6"/>
      <c r="R410" s="6"/>
      <c r="S410" s="6"/>
      <c r="T410" s="6"/>
    </row>
    <row r="411" spans="1:20" s="12" customFormat="1" x14ac:dyDescent="0.25">
      <c r="A411" s="6"/>
      <c r="B411" s="6"/>
      <c r="C411" s="6"/>
      <c r="D411" s="6"/>
      <c r="E411" s="6"/>
      <c r="F411" s="6"/>
      <c r="G411" s="6"/>
      <c r="H411" s="6"/>
      <c r="I411" s="6"/>
      <c r="J411" s="6"/>
      <c r="K411" s="6"/>
      <c r="L411" s="6"/>
      <c r="M411" s="6"/>
      <c r="N411" s="6"/>
      <c r="O411" s="6"/>
      <c r="P411" s="6"/>
      <c r="Q411" s="6"/>
      <c r="R411" s="6"/>
      <c r="S411" s="6"/>
      <c r="T411" s="6"/>
    </row>
    <row r="412" spans="1:20" s="12" customFormat="1" x14ac:dyDescent="0.25">
      <c r="A412" s="6"/>
      <c r="B412" s="6"/>
      <c r="C412" s="6"/>
      <c r="D412" s="6"/>
      <c r="E412" s="6"/>
      <c r="F412" s="6"/>
      <c r="G412" s="6"/>
      <c r="H412" s="6"/>
      <c r="I412" s="6"/>
      <c r="J412" s="6"/>
      <c r="K412" s="6"/>
      <c r="L412" s="6"/>
      <c r="M412" s="6"/>
      <c r="N412" s="6"/>
      <c r="O412" s="6"/>
      <c r="P412" s="6"/>
      <c r="Q412" s="6"/>
      <c r="R412" s="6"/>
      <c r="S412" s="6"/>
      <c r="T412" s="6"/>
    </row>
    <row r="413" spans="1:20" s="12" customFormat="1" x14ac:dyDescent="0.25">
      <c r="A413" s="6"/>
      <c r="B413" s="6"/>
      <c r="C413" s="6"/>
      <c r="D413" s="6"/>
      <c r="E413" s="6"/>
      <c r="F413" s="6"/>
      <c r="G413" s="6"/>
      <c r="H413" s="6"/>
      <c r="I413" s="6"/>
      <c r="J413" s="6"/>
      <c r="K413" s="6"/>
      <c r="L413" s="6"/>
      <c r="M413" s="6"/>
      <c r="N413" s="6"/>
      <c r="O413" s="6"/>
      <c r="P413" s="6"/>
      <c r="Q413" s="6"/>
      <c r="R413" s="6"/>
      <c r="S413" s="6"/>
      <c r="T413" s="6"/>
    </row>
    <row r="414" spans="1:20" s="12" customFormat="1" x14ac:dyDescent="0.25">
      <c r="A414" s="6"/>
      <c r="B414" s="6"/>
      <c r="C414" s="6"/>
      <c r="D414" s="6"/>
      <c r="E414" s="6"/>
      <c r="F414" s="6"/>
      <c r="G414" s="6"/>
      <c r="H414" s="6"/>
      <c r="I414" s="6"/>
      <c r="J414" s="6"/>
      <c r="K414" s="6"/>
      <c r="L414" s="6"/>
      <c r="M414" s="6"/>
      <c r="N414" s="6"/>
      <c r="O414" s="6"/>
      <c r="P414" s="6"/>
      <c r="Q414" s="6"/>
      <c r="R414" s="6"/>
      <c r="S414" s="6"/>
      <c r="T414" s="6"/>
    </row>
    <row r="415" spans="1:20" s="12" customFormat="1" x14ac:dyDescent="0.25">
      <c r="A415" s="6"/>
      <c r="B415" s="6"/>
      <c r="C415" s="6"/>
      <c r="D415" s="6"/>
      <c r="E415" s="6"/>
      <c r="F415" s="6"/>
      <c r="G415" s="6"/>
      <c r="H415" s="6"/>
      <c r="I415" s="6"/>
      <c r="J415" s="6"/>
      <c r="K415" s="6"/>
      <c r="L415" s="6"/>
      <c r="M415" s="6"/>
      <c r="N415" s="6"/>
      <c r="O415" s="6"/>
      <c r="P415" s="6"/>
      <c r="Q415" s="6"/>
      <c r="R415" s="6"/>
      <c r="S415" s="6"/>
      <c r="T415" s="6"/>
    </row>
    <row r="416" spans="1:20" s="12" customFormat="1" x14ac:dyDescent="0.25">
      <c r="A416" s="6"/>
      <c r="B416" s="6"/>
      <c r="C416" s="6"/>
      <c r="D416" s="6"/>
      <c r="E416" s="6"/>
      <c r="F416" s="6"/>
      <c r="G416" s="6"/>
      <c r="H416" s="6"/>
      <c r="I416" s="6"/>
      <c r="J416" s="6"/>
      <c r="K416" s="6"/>
      <c r="L416" s="6"/>
      <c r="M416" s="6"/>
      <c r="N416" s="6"/>
      <c r="O416" s="6"/>
      <c r="P416" s="6"/>
      <c r="Q416" s="6"/>
      <c r="R416" s="6"/>
      <c r="S416" s="6"/>
      <c r="T416" s="6"/>
    </row>
    <row r="417" spans="1:20" s="12" customFormat="1" x14ac:dyDescent="0.25">
      <c r="A417" s="6"/>
      <c r="B417" s="6"/>
      <c r="C417" s="6"/>
      <c r="D417" s="6"/>
      <c r="E417" s="6"/>
      <c r="F417" s="6"/>
      <c r="G417" s="6"/>
      <c r="H417" s="6"/>
      <c r="I417" s="6"/>
      <c r="J417" s="6"/>
      <c r="K417" s="6"/>
      <c r="L417" s="6"/>
      <c r="M417" s="6"/>
      <c r="N417" s="6"/>
      <c r="O417" s="6"/>
      <c r="P417" s="6"/>
      <c r="Q417" s="6"/>
      <c r="R417" s="6"/>
      <c r="S417" s="6"/>
      <c r="T417" s="6"/>
    </row>
    <row r="418" spans="1:20" s="12" customFormat="1" x14ac:dyDescent="0.25">
      <c r="A418" s="6"/>
      <c r="B418" s="6"/>
      <c r="C418" s="6"/>
      <c r="D418" s="6"/>
      <c r="E418" s="6"/>
      <c r="F418" s="6"/>
      <c r="G418" s="6"/>
      <c r="H418" s="6"/>
      <c r="I418" s="6"/>
      <c r="J418" s="6"/>
      <c r="K418" s="6"/>
      <c r="L418" s="6"/>
      <c r="M418" s="6"/>
      <c r="N418" s="6"/>
      <c r="O418" s="6"/>
      <c r="P418" s="6"/>
      <c r="Q418" s="6"/>
      <c r="R418" s="6"/>
      <c r="S418" s="6"/>
      <c r="T418" s="6"/>
    </row>
    <row r="419" spans="1:20" s="12" customFormat="1" x14ac:dyDescent="0.25">
      <c r="A419" s="6"/>
      <c r="B419" s="6"/>
      <c r="C419" s="6"/>
      <c r="D419" s="6"/>
      <c r="E419" s="6"/>
      <c r="F419" s="6"/>
      <c r="G419" s="6"/>
      <c r="H419" s="6"/>
      <c r="I419" s="6"/>
      <c r="J419" s="6"/>
      <c r="K419" s="6"/>
      <c r="L419" s="6"/>
      <c r="M419" s="6"/>
      <c r="N419" s="6"/>
      <c r="O419" s="6"/>
      <c r="P419" s="6"/>
      <c r="Q419" s="6"/>
      <c r="R419" s="6"/>
      <c r="S419" s="6"/>
      <c r="T419" s="6"/>
    </row>
    <row r="420" spans="1:20" s="12" customFormat="1" x14ac:dyDescent="0.25">
      <c r="A420" s="6"/>
      <c r="B420" s="6"/>
      <c r="C420" s="6"/>
      <c r="D420" s="6"/>
      <c r="E420" s="6"/>
      <c r="F420" s="6"/>
      <c r="G420" s="6"/>
      <c r="H420" s="6"/>
      <c r="I420" s="6"/>
      <c r="J420" s="6"/>
      <c r="K420" s="6"/>
      <c r="L420" s="6"/>
      <c r="M420" s="6"/>
      <c r="N420" s="6"/>
      <c r="O420" s="6"/>
      <c r="P420" s="6"/>
      <c r="Q420" s="6"/>
      <c r="R420" s="6"/>
      <c r="S420" s="6"/>
      <c r="T420" s="6"/>
    </row>
    <row r="421" spans="1:20" s="12" customFormat="1" x14ac:dyDescent="0.25">
      <c r="A421" s="6"/>
      <c r="B421" s="6"/>
      <c r="C421" s="6"/>
      <c r="D421" s="6"/>
      <c r="E421" s="6"/>
      <c r="F421" s="6"/>
      <c r="G421" s="6"/>
      <c r="H421" s="6"/>
      <c r="I421" s="6"/>
      <c r="J421" s="6"/>
      <c r="K421" s="6"/>
      <c r="L421" s="6"/>
      <c r="M421" s="6"/>
      <c r="N421" s="6"/>
      <c r="O421" s="6"/>
      <c r="P421" s="6"/>
      <c r="Q421" s="6"/>
      <c r="R421" s="6"/>
      <c r="S421" s="6"/>
      <c r="T421" s="6"/>
    </row>
    <row r="422" spans="1:20" s="12" customFormat="1" x14ac:dyDescent="0.25">
      <c r="A422" s="6"/>
      <c r="B422" s="6"/>
      <c r="C422" s="6"/>
      <c r="D422" s="6"/>
      <c r="E422" s="6"/>
      <c r="F422" s="6"/>
      <c r="G422" s="6"/>
      <c r="H422" s="6"/>
      <c r="I422" s="6"/>
      <c r="J422" s="6"/>
      <c r="K422" s="6"/>
      <c r="L422" s="6"/>
      <c r="M422" s="6"/>
      <c r="N422" s="6"/>
      <c r="O422" s="6"/>
      <c r="P422" s="6"/>
      <c r="Q422" s="6"/>
      <c r="R422" s="6"/>
      <c r="S422" s="6"/>
      <c r="T422" s="6"/>
    </row>
    <row r="423" spans="1:20" s="12" customFormat="1" x14ac:dyDescent="0.25">
      <c r="A423" s="6"/>
      <c r="B423" s="6"/>
      <c r="C423" s="6"/>
      <c r="D423" s="6"/>
      <c r="E423" s="6"/>
      <c r="F423" s="6"/>
      <c r="G423" s="6"/>
      <c r="H423" s="6"/>
      <c r="I423" s="6"/>
      <c r="J423" s="6"/>
      <c r="K423" s="6"/>
      <c r="L423" s="6"/>
      <c r="M423" s="6"/>
      <c r="N423" s="6"/>
      <c r="O423" s="6"/>
      <c r="P423" s="6"/>
      <c r="Q423" s="6"/>
      <c r="R423" s="6"/>
      <c r="S423" s="6"/>
      <c r="T423" s="6"/>
    </row>
    <row r="424" spans="1:20" s="12" customFormat="1" x14ac:dyDescent="0.25">
      <c r="A424" s="6"/>
      <c r="B424" s="6"/>
      <c r="C424" s="6"/>
      <c r="D424" s="6"/>
      <c r="E424" s="6"/>
      <c r="F424" s="6"/>
      <c r="G424" s="6"/>
      <c r="H424" s="6"/>
      <c r="I424" s="6"/>
      <c r="J424" s="6"/>
      <c r="K424" s="6"/>
      <c r="L424" s="6"/>
      <c r="M424" s="6"/>
      <c r="N424" s="6"/>
      <c r="O424" s="6"/>
      <c r="P424" s="6"/>
      <c r="Q424" s="6"/>
      <c r="R424" s="6"/>
      <c r="S424" s="6"/>
      <c r="T424" s="6"/>
    </row>
    <row r="425" spans="1:20" s="12" customFormat="1" x14ac:dyDescent="0.25">
      <c r="A425" s="6"/>
      <c r="B425" s="6"/>
      <c r="C425" s="6"/>
      <c r="D425" s="6"/>
      <c r="E425" s="6"/>
      <c r="F425" s="6"/>
      <c r="G425" s="6"/>
      <c r="H425" s="6"/>
      <c r="I425" s="6"/>
      <c r="J425" s="6"/>
      <c r="K425" s="6"/>
      <c r="L425" s="6"/>
      <c r="M425" s="6"/>
      <c r="N425" s="6"/>
      <c r="O425" s="6"/>
      <c r="P425" s="6"/>
      <c r="Q425" s="6"/>
      <c r="R425" s="6"/>
      <c r="S425" s="6"/>
      <c r="T425" s="6"/>
    </row>
    <row r="426" spans="1:20" s="12" customFormat="1" x14ac:dyDescent="0.25">
      <c r="A426" s="6"/>
      <c r="B426" s="6"/>
      <c r="C426" s="6"/>
      <c r="D426" s="6"/>
      <c r="E426" s="6"/>
      <c r="F426" s="6"/>
      <c r="G426" s="6"/>
      <c r="H426" s="6"/>
      <c r="I426" s="6"/>
      <c r="J426" s="6"/>
      <c r="K426" s="6"/>
      <c r="L426" s="6"/>
      <c r="M426" s="6"/>
      <c r="N426" s="6"/>
      <c r="O426" s="6"/>
      <c r="P426" s="6"/>
      <c r="Q426" s="6"/>
      <c r="R426" s="6"/>
      <c r="S426" s="6"/>
      <c r="T426" s="6"/>
    </row>
    <row r="427" spans="1:20" s="12" customFormat="1" x14ac:dyDescent="0.25">
      <c r="A427" s="6"/>
      <c r="B427" s="6"/>
      <c r="C427" s="6"/>
      <c r="D427" s="6"/>
      <c r="E427" s="6"/>
      <c r="F427" s="6"/>
      <c r="G427" s="6"/>
      <c r="H427" s="6"/>
      <c r="I427" s="6"/>
      <c r="J427" s="6"/>
      <c r="K427" s="6"/>
      <c r="L427" s="6"/>
      <c r="M427" s="6"/>
      <c r="N427" s="6"/>
      <c r="O427" s="6"/>
      <c r="P427" s="6"/>
      <c r="Q427" s="6"/>
      <c r="R427" s="6"/>
      <c r="S427" s="6"/>
      <c r="T427" s="6"/>
    </row>
    <row r="428" spans="1:20" s="12" customFormat="1" x14ac:dyDescent="0.25">
      <c r="A428" s="6"/>
      <c r="B428" s="6"/>
      <c r="C428" s="6"/>
      <c r="D428" s="6"/>
      <c r="E428" s="6"/>
      <c r="F428" s="6"/>
      <c r="G428" s="6"/>
      <c r="H428" s="6"/>
      <c r="I428" s="6"/>
      <c r="J428" s="6"/>
      <c r="K428" s="6"/>
      <c r="L428" s="6"/>
      <c r="M428" s="6"/>
      <c r="N428" s="6"/>
      <c r="O428" s="6"/>
      <c r="P428" s="6"/>
      <c r="Q428" s="6"/>
      <c r="R428" s="6"/>
      <c r="S428" s="6"/>
      <c r="T428" s="6"/>
    </row>
    <row r="429" spans="1:20" s="12" customFormat="1" x14ac:dyDescent="0.25">
      <c r="A429" s="6"/>
      <c r="B429" s="6"/>
      <c r="C429" s="6"/>
      <c r="D429" s="6"/>
      <c r="E429" s="6"/>
      <c r="F429" s="6"/>
      <c r="G429" s="6"/>
      <c r="H429" s="6"/>
      <c r="I429" s="6"/>
      <c r="J429" s="6"/>
      <c r="K429" s="6"/>
      <c r="L429" s="6"/>
      <c r="M429" s="6"/>
      <c r="N429" s="6"/>
      <c r="O429" s="6"/>
      <c r="P429" s="6"/>
      <c r="Q429" s="6"/>
      <c r="R429" s="6"/>
      <c r="S429" s="6"/>
      <c r="T429" s="6"/>
    </row>
    <row r="430" spans="1:20" s="12" customFormat="1" x14ac:dyDescent="0.25">
      <c r="A430" s="6"/>
      <c r="B430" s="6"/>
      <c r="C430" s="6"/>
      <c r="D430" s="6"/>
      <c r="E430" s="6"/>
      <c r="F430" s="6"/>
      <c r="G430" s="6"/>
      <c r="H430" s="6"/>
      <c r="I430" s="6"/>
      <c r="J430" s="6"/>
      <c r="K430" s="6"/>
      <c r="L430" s="6"/>
      <c r="M430" s="6"/>
      <c r="N430" s="6"/>
      <c r="O430" s="6"/>
      <c r="P430" s="6"/>
      <c r="Q430" s="6"/>
      <c r="R430" s="6"/>
      <c r="S430" s="6"/>
      <c r="T430" s="6"/>
    </row>
    <row r="431" spans="1:20" s="12" customFormat="1" x14ac:dyDescent="0.25">
      <c r="A431" s="6"/>
      <c r="B431" s="6"/>
      <c r="C431" s="6"/>
      <c r="D431" s="6"/>
      <c r="E431" s="6"/>
      <c r="F431" s="6"/>
      <c r="G431" s="6"/>
      <c r="H431" s="6"/>
      <c r="I431" s="6"/>
      <c r="J431" s="6"/>
      <c r="K431" s="6"/>
      <c r="L431" s="6"/>
      <c r="M431" s="6"/>
      <c r="N431" s="6"/>
      <c r="O431" s="6"/>
      <c r="P431" s="6"/>
      <c r="Q431" s="6"/>
      <c r="R431" s="6"/>
      <c r="S431" s="6"/>
      <c r="T431" s="6"/>
    </row>
    <row r="432" spans="1:20" s="12" customFormat="1" x14ac:dyDescent="0.25">
      <c r="A432" s="6"/>
      <c r="B432" s="6"/>
      <c r="C432" s="6"/>
      <c r="D432" s="6"/>
      <c r="E432" s="6"/>
      <c r="F432" s="6"/>
      <c r="G432" s="6"/>
      <c r="H432" s="6"/>
      <c r="I432" s="6"/>
      <c r="J432" s="6"/>
      <c r="K432" s="6"/>
      <c r="L432" s="6"/>
      <c r="M432" s="6"/>
      <c r="N432" s="6"/>
      <c r="O432" s="6"/>
      <c r="P432" s="6"/>
      <c r="Q432" s="6"/>
      <c r="R432" s="6"/>
      <c r="S432" s="6"/>
      <c r="T432" s="6"/>
    </row>
    <row r="433" spans="1:20" s="12" customFormat="1" x14ac:dyDescent="0.25">
      <c r="A433" s="6"/>
      <c r="B433" s="6"/>
      <c r="C433" s="6"/>
      <c r="D433" s="6"/>
      <c r="E433" s="6"/>
      <c r="F433" s="6"/>
      <c r="G433" s="6"/>
      <c r="H433" s="6"/>
      <c r="I433" s="6"/>
      <c r="J433" s="6"/>
      <c r="K433" s="6"/>
      <c r="L433" s="6"/>
      <c r="M433" s="6"/>
      <c r="N433" s="6"/>
      <c r="O433" s="6"/>
      <c r="P433" s="6"/>
      <c r="Q433" s="6"/>
      <c r="R433" s="6"/>
      <c r="S433" s="6"/>
      <c r="T433" s="6"/>
    </row>
    <row r="434" spans="1:20" s="12" customFormat="1" x14ac:dyDescent="0.25">
      <c r="A434" s="6"/>
      <c r="B434" s="6"/>
      <c r="C434" s="6"/>
      <c r="D434" s="6"/>
      <c r="E434" s="6"/>
      <c r="F434" s="6"/>
      <c r="G434" s="6"/>
      <c r="H434" s="6"/>
      <c r="I434" s="6"/>
      <c r="J434" s="6"/>
      <c r="K434" s="6"/>
      <c r="L434" s="6"/>
      <c r="M434" s="6"/>
      <c r="N434" s="6"/>
      <c r="O434" s="6"/>
      <c r="P434" s="6"/>
      <c r="Q434" s="6"/>
      <c r="R434" s="6"/>
      <c r="S434" s="6"/>
      <c r="T434" s="6"/>
    </row>
    <row r="435" spans="1:20" s="12" customFormat="1" x14ac:dyDescent="0.25">
      <c r="A435" s="6"/>
      <c r="B435" s="6"/>
      <c r="C435" s="6"/>
      <c r="D435" s="6"/>
      <c r="E435" s="6"/>
      <c r="F435" s="6"/>
      <c r="G435" s="6"/>
      <c r="H435" s="6"/>
      <c r="I435" s="6"/>
      <c r="J435" s="6"/>
      <c r="K435" s="6"/>
      <c r="L435" s="6"/>
      <c r="M435" s="6"/>
      <c r="N435" s="6"/>
      <c r="O435" s="6"/>
      <c r="P435" s="6"/>
      <c r="Q435" s="6"/>
      <c r="R435" s="6"/>
      <c r="S435" s="6"/>
      <c r="T435" s="6"/>
    </row>
    <row r="436" spans="1:20" s="12" customFormat="1" x14ac:dyDescent="0.25">
      <c r="A436" s="6"/>
      <c r="B436" s="6"/>
      <c r="C436" s="6"/>
      <c r="D436" s="6"/>
      <c r="E436" s="6"/>
      <c r="F436" s="6"/>
      <c r="G436" s="6"/>
      <c r="H436" s="6"/>
      <c r="I436" s="6"/>
      <c r="J436" s="6"/>
      <c r="K436" s="6"/>
      <c r="L436" s="6"/>
      <c r="M436" s="6"/>
      <c r="N436" s="6"/>
      <c r="O436" s="6"/>
      <c r="P436" s="6"/>
      <c r="Q436" s="6"/>
      <c r="R436" s="6"/>
      <c r="S436" s="6"/>
      <c r="T436" s="6"/>
    </row>
    <row r="437" spans="1:20" s="12" customFormat="1" x14ac:dyDescent="0.25">
      <c r="A437" s="6"/>
      <c r="B437" s="6"/>
      <c r="C437" s="6"/>
      <c r="D437" s="6"/>
      <c r="E437" s="6"/>
      <c r="F437" s="6"/>
      <c r="G437" s="6"/>
      <c r="H437" s="6"/>
      <c r="I437" s="6"/>
      <c r="J437" s="6"/>
      <c r="K437" s="6"/>
      <c r="L437" s="6"/>
      <c r="M437" s="6"/>
      <c r="N437" s="6"/>
      <c r="O437" s="6"/>
      <c r="P437" s="6"/>
      <c r="Q437" s="6"/>
      <c r="R437" s="6"/>
      <c r="S437" s="6"/>
      <c r="T437" s="6"/>
    </row>
    <row r="438" spans="1:20" s="12" customFormat="1" x14ac:dyDescent="0.25">
      <c r="A438" s="6"/>
      <c r="B438" s="6"/>
      <c r="C438" s="6"/>
      <c r="D438" s="6"/>
      <c r="E438" s="6"/>
      <c r="F438" s="6"/>
      <c r="G438" s="6"/>
      <c r="H438" s="6"/>
      <c r="I438" s="6"/>
      <c r="J438" s="6"/>
      <c r="K438" s="6"/>
      <c r="L438" s="6"/>
      <c r="M438" s="6"/>
      <c r="N438" s="6"/>
      <c r="O438" s="6"/>
      <c r="P438" s="6"/>
      <c r="Q438" s="6"/>
      <c r="R438" s="6"/>
      <c r="S438" s="6"/>
      <c r="T438" s="6"/>
    </row>
    <row r="439" spans="1:20" s="12" customFormat="1" x14ac:dyDescent="0.25">
      <c r="A439" s="6"/>
      <c r="B439" s="6"/>
      <c r="C439" s="6"/>
      <c r="D439" s="6"/>
      <c r="E439" s="6"/>
      <c r="F439" s="6"/>
      <c r="G439" s="6"/>
      <c r="H439" s="6"/>
      <c r="I439" s="6"/>
      <c r="J439" s="6"/>
      <c r="K439" s="6"/>
      <c r="L439" s="6"/>
      <c r="M439" s="6"/>
      <c r="N439" s="6"/>
      <c r="O439" s="6"/>
      <c r="P439" s="6"/>
      <c r="Q439" s="6"/>
      <c r="R439" s="6"/>
      <c r="S439" s="6"/>
      <c r="T439" s="6"/>
    </row>
    <row r="440" spans="1:20" s="12" customFormat="1" x14ac:dyDescent="0.25">
      <c r="A440" s="6"/>
      <c r="B440" s="6"/>
      <c r="C440" s="6"/>
      <c r="D440" s="6"/>
      <c r="E440" s="6"/>
      <c r="F440" s="6"/>
      <c r="G440" s="6"/>
      <c r="H440" s="6"/>
      <c r="I440" s="6"/>
      <c r="J440" s="6"/>
      <c r="K440" s="6"/>
      <c r="L440" s="6"/>
      <c r="M440" s="6"/>
      <c r="N440" s="6"/>
      <c r="O440" s="6"/>
      <c r="P440" s="6"/>
      <c r="Q440" s="6"/>
      <c r="R440" s="6"/>
      <c r="S440" s="6"/>
      <c r="T440" s="6"/>
    </row>
    <row r="441" spans="1:20" s="12" customFormat="1" x14ac:dyDescent="0.25">
      <c r="A441" s="6"/>
      <c r="B441" s="6"/>
      <c r="C441" s="6"/>
      <c r="D441" s="6"/>
      <c r="E441" s="6"/>
      <c r="F441" s="6"/>
      <c r="G441" s="6"/>
      <c r="H441" s="6"/>
      <c r="I441" s="6"/>
      <c r="J441" s="6"/>
      <c r="K441" s="6"/>
      <c r="L441" s="6"/>
      <c r="M441" s="6"/>
      <c r="N441" s="6"/>
      <c r="O441" s="6"/>
      <c r="P441" s="6"/>
      <c r="Q441" s="6"/>
      <c r="R441" s="6"/>
      <c r="S441" s="6"/>
      <c r="T441" s="6"/>
    </row>
  </sheetData>
  <pageMargins left="0.7" right="0.7" top="0.75" bottom="0.75" header="0.3" footer="0.3"/>
  <pageSetup orientation="portrait" verticalDpi="0" r:id="rId1"/>
  <tableParts count="1">
    <tablePart r:id="rId2"/>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249977111117893"/>
  </sheetPr>
  <dimension ref="A1:T468"/>
  <sheetViews>
    <sheetView showGridLines="0" zoomScaleNormal="100" workbookViewId="0">
      <selection activeCell="C6" sqref="C6"/>
    </sheetView>
  </sheetViews>
  <sheetFormatPr baseColWidth="10" defaultColWidth="27.140625" defaultRowHeight="12.75" x14ac:dyDescent="0.25"/>
  <cols>
    <col min="1" max="1" width="7.42578125" style="6" bestFit="1" customWidth="1"/>
    <col min="2" max="2" width="29.85546875" style="6" bestFit="1" customWidth="1"/>
    <col min="3" max="3" width="34" style="6" bestFit="1" customWidth="1"/>
    <col min="4" max="4" width="5" style="6" bestFit="1" customWidth="1"/>
    <col min="5" max="5" width="19.140625" style="6" bestFit="1" customWidth="1"/>
    <col min="6" max="6" width="8" style="6" bestFit="1" customWidth="1"/>
    <col min="7" max="7" width="10.85546875" style="6" bestFit="1" customWidth="1"/>
    <col min="8" max="9" width="11.140625" style="6" bestFit="1" customWidth="1"/>
    <col min="10" max="10" width="17.7109375" style="6" bestFit="1" customWidth="1"/>
    <col min="11" max="11" width="15.140625" style="6" bestFit="1" customWidth="1"/>
    <col min="12" max="12" width="10.28515625" style="6" bestFit="1" customWidth="1"/>
    <col min="13" max="13" width="9.28515625" style="6" bestFit="1" customWidth="1"/>
    <col min="14" max="14" width="20.85546875" style="6" bestFit="1" customWidth="1"/>
    <col min="15" max="15" width="14.7109375" style="6" bestFit="1" customWidth="1"/>
    <col min="16" max="16" width="10.42578125" style="6" bestFit="1" customWidth="1"/>
    <col min="17" max="17" width="12.28515625" style="6" bestFit="1" customWidth="1"/>
    <col min="18" max="18" width="10.85546875" style="6" bestFit="1" customWidth="1"/>
    <col min="19" max="19" width="14.7109375" style="6" bestFit="1" customWidth="1"/>
    <col min="20" max="20" width="10.85546875" style="6" bestFit="1" customWidth="1"/>
    <col min="21" max="16384" width="27.140625" style="6"/>
  </cols>
  <sheetData>
    <row r="1" spans="1:20" s="12" customFormat="1" ht="51" x14ac:dyDescent="0.25">
      <c r="A1" s="12" t="s">
        <v>454</v>
      </c>
      <c r="B1" s="12" t="s">
        <v>455</v>
      </c>
      <c r="C1" s="12" t="s">
        <v>456</v>
      </c>
      <c r="D1" s="12" t="s">
        <v>24</v>
      </c>
      <c r="E1" s="12" t="s">
        <v>473</v>
      </c>
      <c r="F1" s="12" t="s">
        <v>474</v>
      </c>
      <c r="G1" s="12" t="s">
        <v>475</v>
      </c>
      <c r="H1" s="12" t="s">
        <v>476</v>
      </c>
      <c r="I1" s="12" t="s">
        <v>477</v>
      </c>
      <c r="J1" s="12" t="s">
        <v>478</v>
      </c>
      <c r="K1" s="12" t="s">
        <v>479</v>
      </c>
      <c r="L1" s="24" t="s">
        <v>469</v>
      </c>
      <c r="M1" s="6"/>
      <c r="N1" s="6"/>
      <c r="O1" s="6"/>
      <c r="P1" s="6"/>
      <c r="Q1" s="6"/>
      <c r="R1" s="6"/>
      <c r="S1" s="6"/>
      <c r="T1" s="6"/>
    </row>
    <row r="2" spans="1:20" s="12" customFormat="1" x14ac:dyDescent="0.25">
      <c r="A2" s="6">
        <v>1</v>
      </c>
      <c r="B2" s="6">
        <f>'V.Comisiones y viáticos'!$B$1</f>
        <v>0</v>
      </c>
      <c r="C2" s="6">
        <f>'V.Comisiones y viáticos'!$B$2</f>
        <v>0</v>
      </c>
      <c r="D2" s="12">
        <v>2018</v>
      </c>
      <c r="E2" s="26">
        <f>'V.Comisiones y viáticos'!$B$6</f>
        <v>0</v>
      </c>
      <c r="F2" s="26">
        <f>'V.Comisiones y viáticos'!$C$6</f>
        <v>0</v>
      </c>
      <c r="G2" s="26">
        <f>'V.Comisiones y viáticos'!$D$6</f>
        <v>0</v>
      </c>
      <c r="H2" s="26">
        <f>'V.Comisiones y viáticos'!$E$6</f>
        <v>0</v>
      </c>
      <c r="I2" s="26">
        <f>'V.Comisiones y viáticos'!$F$6</f>
        <v>0</v>
      </c>
      <c r="J2" s="26">
        <f>'V.Comisiones y viáticos'!$G$6</f>
        <v>0</v>
      </c>
      <c r="K2" s="26" t="str">
        <f>'V.Comisiones y viáticos'!$H$6</f>
        <v/>
      </c>
      <c r="L2" s="27" t="b">
        <f>SUM(G2,J2)=Tabla6891016[[#This Row],[Total presupuesto ejercido]]</f>
        <v>0</v>
      </c>
      <c r="M2" s="6"/>
      <c r="N2" s="6"/>
      <c r="O2" s="6"/>
      <c r="P2" s="6"/>
      <c r="Q2" s="6"/>
      <c r="R2" s="6"/>
      <c r="S2" s="6"/>
      <c r="T2" s="6"/>
    </row>
    <row r="3" spans="1:20" s="12" customFormat="1" x14ac:dyDescent="0.25">
      <c r="A3" s="6">
        <v>1</v>
      </c>
      <c r="B3" s="6">
        <f>'V.Comisiones y viáticos'!$B$1</f>
        <v>0</v>
      </c>
      <c r="C3" s="6">
        <f>'V.Comisiones y viáticos'!$B$2</f>
        <v>0</v>
      </c>
      <c r="D3" s="12">
        <v>2019</v>
      </c>
      <c r="E3" s="26">
        <f>'V.Comisiones y viáticos'!$B$7</f>
        <v>0</v>
      </c>
      <c r="F3" s="26">
        <f>'V.Comisiones y viáticos'!$C$7</f>
        <v>0</v>
      </c>
      <c r="G3" s="26">
        <f>'V.Comisiones y viáticos'!$D$7</f>
        <v>0</v>
      </c>
      <c r="H3" s="26">
        <f>'V.Comisiones y viáticos'!$E$7</f>
        <v>0</v>
      </c>
      <c r="I3" s="26">
        <f>'V.Comisiones y viáticos'!$F$7</f>
        <v>0</v>
      </c>
      <c r="J3" s="26">
        <f>'V.Comisiones y viáticos'!$G$7</f>
        <v>0</v>
      </c>
      <c r="K3" s="26" t="str">
        <f>'V.Comisiones y viáticos'!$H$7</f>
        <v/>
      </c>
      <c r="L3" s="27" t="b">
        <f>SUM(G3,J3)=Tabla6891016[[#This Row],[Total presupuesto ejercido]]</f>
        <v>0</v>
      </c>
      <c r="M3" s="6"/>
      <c r="N3" s="6"/>
      <c r="O3" s="6"/>
      <c r="P3" s="6"/>
      <c r="Q3" s="6"/>
      <c r="R3" s="6"/>
      <c r="S3" s="6"/>
      <c r="T3" s="6"/>
    </row>
    <row r="4" spans="1:20" s="12" customFormat="1" x14ac:dyDescent="0.25">
      <c r="A4" s="6">
        <v>1</v>
      </c>
      <c r="B4" s="6">
        <f>'V.Comisiones y viáticos'!$B$1</f>
        <v>0</v>
      </c>
      <c r="C4" s="6">
        <f>'V.Comisiones y viáticos'!$B$2</f>
        <v>0</v>
      </c>
      <c r="D4" s="12">
        <v>2020</v>
      </c>
      <c r="E4" s="26">
        <f>'V.Comisiones y viáticos'!$B$8</f>
        <v>0</v>
      </c>
      <c r="F4" s="26">
        <f>'V.Comisiones y viáticos'!$C$8</f>
        <v>0</v>
      </c>
      <c r="G4" s="26">
        <f>'V.Comisiones y viáticos'!$D$8</f>
        <v>0</v>
      </c>
      <c r="H4" s="26">
        <f>'V.Comisiones y viáticos'!$E$8</f>
        <v>0</v>
      </c>
      <c r="I4" s="26">
        <f>'V.Comisiones y viáticos'!$F$8</f>
        <v>0</v>
      </c>
      <c r="J4" s="26">
        <f>'V.Comisiones y viáticos'!$G$8</f>
        <v>0</v>
      </c>
      <c r="K4" s="26" t="str">
        <f>'V.Comisiones y viáticos'!$H$8</f>
        <v/>
      </c>
      <c r="L4" s="27" t="b">
        <f>SUM(G4,J4)=Tabla6891016[[#This Row],[Total presupuesto ejercido]]</f>
        <v>0</v>
      </c>
      <c r="M4" s="6"/>
      <c r="N4" s="6"/>
      <c r="O4" s="6"/>
      <c r="P4" s="6"/>
      <c r="Q4" s="6"/>
      <c r="R4" s="6"/>
      <c r="S4" s="6"/>
      <c r="T4" s="6"/>
    </row>
    <row r="5" spans="1:20" s="12" customFormat="1" x14ac:dyDescent="0.25">
      <c r="A5" s="6">
        <v>1</v>
      </c>
      <c r="B5" s="6">
        <f>'V.Comisiones y viáticos'!$B$1</f>
        <v>0</v>
      </c>
      <c r="C5" s="6">
        <f>'V.Comisiones y viáticos'!$B$2</f>
        <v>0</v>
      </c>
      <c r="D5" s="12">
        <v>2021</v>
      </c>
      <c r="E5" s="26">
        <f>'V.Comisiones y viáticos'!$B$9</f>
        <v>0</v>
      </c>
      <c r="F5" s="26">
        <f>'V.Comisiones y viáticos'!$C$9</f>
        <v>0</v>
      </c>
      <c r="G5" s="26">
        <f>'V.Comisiones y viáticos'!$D$9</f>
        <v>0</v>
      </c>
      <c r="H5" s="26">
        <f>'V.Comisiones y viáticos'!$E$9</f>
        <v>0</v>
      </c>
      <c r="I5" s="26">
        <f>'V.Comisiones y viáticos'!$F$9</f>
        <v>0</v>
      </c>
      <c r="J5" s="26">
        <f>'V.Comisiones y viáticos'!$G$9</f>
        <v>0</v>
      </c>
      <c r="K5" s="26" t="str">
        <f>'V.Comisiones y viáticos'!$H$9</f>
        <v/>
      </c>
      <c r="L5" s="27" t="b">
        <f>SUM(G5,J5)=Tabla6891016[[#This Row],[Total presupuesto ejercido]]</f>
        <v>0</v>
      </c>
      <c r="M5" s="6"/>
      <c r="N5" s="6"/>
      <c r="O5" s="6"/>
      <c r="P5" s="6"/>
      <c r="Q5" s="6"/>
      <c r="R5" s="6"/>
      <c r="S5" s="6"/>
      <c r="T5" s="6"/>
    </row>
    <row r="6" spans="1:20" s="12" customFormat="1" x14ac:dyDescent="0.25">
      <c r="A6" s="6">
        <v>1</v>
      </c>
      <c r="B6" s="6">
        <f>'V.Comisiones y viáticos'!$B$1</f>
        <v>0</v>
      </c>
      <c r="C6" s="25">
        <f>'V.Comisiones y viáticos'!$B$2</f>
        <v>0</v>
      </c>
      <c r="D6" s="12">
        <v>2022</v>
      </c>
      <c r="E6" s="26">
        <f>'V.Comisiones y viáticos'!$B$10</f>
        <v>0</v>
      </c>
      <c r="F6" s="26">
        <f>'V.Comisiones y viáticos'!$C$10</f>
        <v>0</v>
      </c>
      <c r="G6" s="26">
        <f>'V.Comisiones y viáticos'!$D$10</f>
        <v>0</v>
      </c>
      <c r="H6" s="26">
        <f>'V.Comisiones y viáticos'!$E$10</f>
        <v>0</v>
      </c>
      <c r="I6" s="26">
        <f>'V.Comisiones y viáticos'!$F$10</f>
        <v>0</v>
      </c>
      <c r="J6" s="26">
        <f>'V.Comisiones y viáticos'!$G$10</f>
        <v>0</v>
      </c>
      <c r="K6" s="26" t="str">
        <f>'V.Comisiones y viáticos'!$H$10</f>
        <v/>
      </c>
      <c r="L6" s="27" t="b">
        <f>SUM(G6,J6)=Tabla6891016[[#This Row],[Total presupuesto ejercido]]</f>
        <v>0</v>
      </c>
      <c r="M6" s="6"/>
      <c r="N6" s="6"/>
      <c r="O6" s="6"/>
      <c r="P6" s="6"/>
      <c r="Q6" s="6"/>
      <c r="R6" s="6"/>
      <c r="S6" s="6"/>
      <c r="T6" s="6"/>
    </row>
    <row r="7" spans="1:20" s="12" customFormat="1" x14ac:dyDescent="0.25">
      <c r="A7" s="6">
        <v>1</v>
      </c>
      <c r="B7" s="6">
        <f>'V.Comisiones y viáticos'!$B$1</f>
        <v>0</v>
      </c>
      <c r="C7" s="25">
        <f>'V.Comisiones y viáticos'!$B$2</f>
        <v>0</v>
      </c>
      <c r="D7" s="12">
        <v>2023</v>
      </c>
      <c r="E7" s="27">
        <f>'V.Comisiones y viáticos'!$B$11</f>
        <v>0</v>
      </c>
      <c r="F7" s="27">
        <f>'V.Comisiones y viáticos'!$C$11</f>
        <v>0</v>
      </c>
      <c r="G7" s="27">
        <f>'V.Comisiones y viáticos'!$D$11</f>
        <v>0</v>
      </c>
      <c r="H7" s="27">
        <f>'V.Comisiones y viáticos'!$E$11</f>
        <v>0</v>
      </c>
      <c r="I7" s="27">
        <f>'V.Comisiones y viáticos'!$F$11</f>
        <v>0</v>
      </c>
      <c r="J7" s="27">
        <f>'V.Comisiones y viáticos'!$G$11</f>
        <v>0</v>
      </c>
      <c r="K7" s="27" t="str">
        <f>'V.Comisiones y viáticos'!$H$11</f>
        <v/>
      </c>
      <c r="L7" s="27" t="b">
        <f>SUM(G7,J7)=Tabla6891016[[#This Row],[Total presupuesto ejercido]]</f>
        <v>0</v>
      </c>
      <c r="M7" s="6"/>
      <c r="N7" s="6"/>
      <c r="O7" s="6"/>
      <c r="P7" s="6"/>
      <c r="Q7" s="6"/>
      <c r="R7" s="6"/>
      <c r="S7" s="6"/>
      <c r="T7" s="6"/>
    </row>
    <row r="8" spans="1:20" s="12" customFormat="1" x14ac:dyDescent="0.25">
      <c r="A8" s="6">
        <v>1</v>
      </c>
      <c r="B8" s="6">
        <f>'V.Comisiones y viáticos'!$B$1</f>
        <v>0</v>
      </c>
      <c r="C8" s="28">
        <f>'V.Comisiones y viáticos'!$B$2</f>
        <v>0</v>
      </c>
      <c r="D8" s="12">
        <v>2024</v>
      </c>
      <c r="E8" s="26">
        <f>'V.Comisiones y viáticos'!$B$12</f>
        <v>0</v>
      </c>
      <c r="F8" s="26">
        <f>'V.Comisiones y viáticos'!$C$12</f>
        <v>0</v>
      </c>
      <c r="G8" s="26">
        <f>'V.Comisiones y viáticos'!$D$12</f>
        <v>0</v>
      </c>
      <c r="H8" s="26">
        <f>'V.Comisiones y viáticos'!$E$12</f>
        <v>0</v>
      </c>
      <c r="I8" s="26">
        <f>'V.Comisiones y viáticos'!$F$12</f>
        <v>0</v>
      </c>
      <c r="J8" s="26">
        <f>'V.Comisiones y viáticos'!$G$12</f>
        <v>0</v>
      </c>
      <c r="K8" s="26" t="str">
        <f>'V.Comisiones y viáticos'!$H$12</f>
        <v/>
      </c>
      <c r="L8" s="27" t="b">
        <f>SUM(G8,J8)=Tabla6891016[[#This Row],[Total presupuesto ejercido]]</f>
        <v>0</v>
      </c>
      <c r="M8" s="6"/>
      <c r="N8" s="6"/>
      <c r="O8" s="6"/>
      <c r="P8" s="6"/>
      <c r="Q8" s="6"/>
      <c r="R8" s="6"/>
      <c r="S8" s="6"/>
      <c r="T8" s="6"/>
    </row>
    <row r="9" spans="1:20" s="12" customFormat="1" x14ac:dyDescent="0.25">
      <c r="A9" s="6"/>
      <c r="B9" s="6"/>
      <c r="C9" s="6"/>
      <c r="D9" s="6"/>
      <c r="E9" s="6"/>
      <c r="F9" s="6"/>
      <c r="G9" s="6"/>
      <c r="H9" s="6"/>
      <c r="I9" s="6"/>
      <c r="J9" s="6"/>
      <c r="K9" s="6"/>
      <c r="L9" s="6"/>
      <c r="M9" s="6"/>
      <c r="N9" s="6"/>
      <c r="O9" s="6"/>
      <c r="P9" s="6"/>
      <c r="Q9" s="6"/>
      <c r="R9" s="6"/>
      <c r="S9" s="6"/>
      <c r="T9" s="6"/>
    </row>
    <row r="10" spans="1:20" s="12" customFormat="1" x14ac:dyDescent="0.25">
      <c r="A10" s="6"/>
      <c r="B10" s="6"/>
      <c r="C10" s="6"/>
      <c r="D10" s="6"/>
      <c r="E10" s="6"/>
      <c r="F10" s="6"/>
      <c r="G10" s="6"/>
      <c r="H10" s="6"/>
      <c r="I10" s="6"/>
      <c r="J10" s="6"/>
      <c r="K10" s="6"/>
      <c r="L10" s="6"/>
      <c r="M10" s="6"/>
      <c r="N10" s="6"/>
      <c r="O10" s="6"/>
      <c r="P10" s="6"/>
      <c r="Q10" s="6"/>
      <c r="R10" s="6"/>
      <c r="S10" s="6"/>
      <c r="T10" s="6"/>
    </row>
    <row r="11" spans="1:20" s="12" customFormat="1" x14ac:dyDescent="0.25">
      <c r="A11" s="6"/>
      <c r="B11" s="6"/>
      <c r="C11" s="6"/>
      <c r="D11" s="6"/>
      <c r="E11" s="6"/>
      <c r="F11" s="6"/>
      <c r="G11" s="6"/>
      <c r="H11" s="6"/>
      <c r="I11" s="6"/>
      <c r="J11" s="6"/>
      <c r="K11" s="6"/>
      <c r="L11" s="6"/>
      <c r="M11" s="6"/>
      <c r="N11" s="6"/>
      <c r="O11" s="6"/>
      <c r="P11" s="6"/>
      <c r="Q11" s="6"/>
      <c r="R11" s="6"/>
      <c r="S11" s="6"/>
      <c r="T11" s="6"/>
    </row>
    <row r="12" spans="1:20" s="12" customFormat="1" x14ac:dyDescent="0.25">
      <c r="A12" s="6"/>
      <c r="B12" s="6"/>
      <c r="C12" s="6"/>
      <c r="D12" s="6"/>
      <c r="E12" s="6"/>
      <c r="F12" s="6"/>
      <c r="G12" s="6"/>
      <c r="H12" s="6"/>
      <c r="I12" s="6"/>
      <c r="J12" s="6"/>
      <c r="K12" s="6"/>
      <c r="L12" s="6"/>
      <c r="M12" s="6"/>
      <c r="N12" s="6"/>
      <c r="O12" s="6"/>
      <c r="P12" s="6"/>
      <c r="Q12" s="6"/>
      <c r="R12" s="6"/>
      <c r="S12" s="6"/>
      <c r="T12" s="6"/>
    </row>
    <row r="13" spans="1:20" s="12" customFormat="1" x14ac:dyDescent="0.25">
      <c r="A13" s="6"/>
      <c r="B13" s="6"/>
      <c r="C13" s="6"/>
      <c r="D13" s="6"/>
      <c r="E13" s="6"/>
      <c r="F13" s="6"/>
      <c r="G13" s="6"/>
      <c r="H13" s="6"/>
      <c r="I13" s="6"/>
      <c r="J13" s="6"/>
      <c r="K13" s="6"/>
      <c r="L13" s="6"/>
      <c r="M13" s="6"/>
      <c r="N13" s="6"/>
      <c r="O13" s="6"/>
      <c r="P13" s="6"/>
      <c r="Q13" s="6"/>
      <c r="R13" s="6"/>
      <c r="S13" s="6"/>
      <c r="T13" s="6"/>
    </row>
    <row r="14" spans="1:20" s="12" customFormat="1" x14ac:dyDescent="0.25">
      <c r="A14" s="6"/>
      <c r="B14" s="6"/>
      <c r="C14" s="6"/>
      <c r="D14" s="6"/>
      <c r="E14" s="6"/>
      <c r="F14" s="6"/>
      <c r="G14" s="6"/>
      <c r="H14" s="6"/>
      <c r="I14" s="6"/>
      <c r="J14" s="6"/>
      <c r="K14" s="6"/>
      <c r="L14" s="6"/>
      <c r="M14" s="6"/>
      <c r="N14" s="6"/>
      <c r="O14" s="6"/>
      <c r="P14" s="6"/>
      <c r="Q14" s="6"/>
      <c r="R14" s="6"/>
      <c r="S14" s="6"/>
      <c r="T14" s="6"/>
    </row>
    <row r="15" spans="1:20" s="12" customFormat="1" x14ac:dyDescent="0.25">
      <c r="A15" s="6"/>
      <c r="B15" s="6"/>
      <c r="C15" s="6"/>
      <c r="D15" s="6"/>
      <c r="E15" s="6"/>
      <c r="F15" s="6"/>
      <c r="G15" s="6"/>
      <c r="H15" s="6"/>
      <c r="I15" s="6"/>
      <c r="J15" s="6"/>
      <c r="K15" s="6"/>
      <c r="L15" s="6"/>
      <c r="M15" s="6"/>
      <c r="N15" s="6"/>
      <c r="O15" s="6"/>
      <c r="P15" s="6"/>
      <c r="Q15" s="6"/>
      <c r="R15" s="6"/>
      <c r="S15" s="6"/>
      <c r="T15" s="6"/>
    </row>
    <row r="16" spans="1:20" s="12" customFormat="1" x14ac:dyDescent="0.25">
      <c r="A16" s="6"/>
      <c r="B16" s="6"/>
      <c r="C16" s="6"/>
      <c r="D16" s="6"/>
      <c r="E16" s="6"/>
      <c r="F16" s="6"/>
      <c r="G16" s="6"/>
      <c r="H16" s="6"/>
      <c r="I16" s="6"/>
      <c r="J16" s="6"/>
      <c r="K16" s="6"/>
      <c r="L16" s="6"/>
      <c r="M16" s="6"/>
      <c r="N16" s="6"/>
      <c r="O16" s="6"/>
      <c r="P16" s="6"/>
      <c r="Q16" s="6"/>
      <c r="R16" s="6"/>
      <c r="S16" s="6"/>
      <c r="T16" s="6"/>
    </row>
    <row r="17" spans="1:20" s="12" customFormat="1" x14ac:dyDescent="0.25">
      <c r="A17" s="6"/>
      <c r="B17" s="6"/>
      <c r="C17" s="6"/>
      <c r="D17" s="6"/>
      <c r="E17" s="6"/>
      <c r="F17" s="6"/>
      <c r="G17" s="6"/>
      <c r="H17" s="6"/>
      <c r="I17" s="6"/>
      <c r="J17" s="6"/>
      <c r="K17" s="6"/>
      <c r="L17" s="6"/>
      <c r="M17" s="6"/>
      <c r="N17" s="6"/>
      <c r="O17" s="6"/>
      <c r="P17" s="6"/>
      <c r="Q17" s="6"/>
      <c r="R17" s="6"/>
      <c r="S17" s="6"/>
      <c r="T17" s="6"/>
    </row>
    <row r="18" spans="1:20" s="12" customFormat="1" x14ac:dyDescent="0.25">
      <c r="A18" s="6"/>
      <c r="B18" s="6"/>
      <c r="C18" s="6"/>
      <c r="D18" s="6"/>
      <c r="E18" s="6"/>
      <c r="F18" s="6"/>
      <c r="G18" s="6"/>
      <c r="H18" s="6"/>
      <c r="I18" s="6"/>
      <c r="J18" s="6"/>
      <c r="K18" s="6"/>
      <c r="L18" s="6"/>
      <c r="M18" s="6"/>
      <c r="N18" s="6"/>
      <c r="O18" s="6"/>
      <c r="P18" s="6"/>
      <c r="Q18" s="6"/>
      <c r="R18" s="6"/>
      <c r="S18" s="6"/>
      <c r="T18" s="6"/>
    </row>
    <row r="19" spans="1:20" s="12" customFormat="1" x14ac:dyDescent="0.25">
      <c r="A19" s="6"/>
      <c r="B19" s="6"/>
      <c r="C19" s="6"/>
      <c r="D19" s="6"/>
      <c r="E19" s="6"/>
      <c r="F19" s="6"/>
      <c r="G19" s="6"/>
      <c r="H19" s="6"/>
      <c r="I19" s="6"/>
      <c r="J19" s="6"/>
      <c r="K19" s="6"/>
      <c r="L19" s="6"/>
      <c r="M19" s="6"/>
      <c r="N19" s="6"/>
      <c r="O19" s="6"/>
      <c r="P19" s="6"/>
      <c r="Q19" s="6"/>
      <c r="R19" s="6"/>
      <c r="S19" s="6"/>
      <c r="T19" s="6"/>
    </row>
    <row r="20" spans="1:20" s="12" customFormat="1" x14ac:dyDescent="0.25">
      <c r="A20" s="6"/>
      <c r="B20" s="6"/>
      <c r="C20" s="6"/>
      <c r="D20" s="6"/>
      <c r="E20" s="6"/>
      <c r="F20" s="6"/>
      <c r="G20" s="6"/>
      <c r="H20" s="6"/>
      <c r="I20" s="6"/>
      <c r="J20" s="6"/>
      <c r="K20" s="6"/>
      <c r="L20" s="6"/>
      <c r="M20" s="6"/>
      <c r="N20" s="6"/>
      <c r="O20" s="6"/>
      <c r="P20" s="6"/>
      <c r="Q20" s="6"/>
      <c r="R20" s="6"/>
      <c r="S20" s="6"/>
      <c r="T20" s="6"/>
    </row>
    <row r="21" spans="1:20" s="12" customFormat="1" x14ac:dyDescent="0.25">
      <c r="A21" s="6"/>
      <c r="B21" s="6"/>
      <c r="C21" s="6"/>
      <c r="D21" s="6"/>
      <c r="E21" s="6"/>
      <c r="F21" s="6"/>
      <c r="G21" s="6"/>
      <c r="H21" s="6"/>
      <c r="I21" s="6"/>
      <c r="J21" s="6"/>
      <c r="K21" s="6"/>
      <c r="L21" s="6"/>
      <c r="M21" s="6"/>
      <c r="N21" s="6"/>
      <c r="O21" s="6"/>
      <c r="P21" s="6"/>
      <c r="Q21" s="6"/>
      <c r="R21" s="6"/>
      <c r="S21" s="6"/>
      <c r="T21" s="6"/>
    </row>
    <row r="22" spans="1:20" s="12" customFormat="1" x14ac:dyDescent="0.25">
      <c r="A22" s="6"/>
      <c r="B22" s="6"/>
      <c r="C22" s="6"/>
      <c r="D22" s="6"/>
      <c r="E22" s="6"/>
      <c r="F22" s="6"/>
      <c r="G22" s="6"/>
      <c r="H22" s="6"/>
      <c r="I22" s="6"/>
      <c r="J22" s="6"/>
      <c r="K22" s="6"/>
      <c r="L22" s="6"/>
      <c r="M22" s="6"/>
      <c r="N22" s="6"/>
      <c r="O22" s="6"/>
      <c r="P22" s="6"/>
      <c r="Q22" s="6"/>
      <c r="R22" s="6"/>
      <c r="S22" s="6"/>
      <c r="T22" s="6"/>
    </row>
    <row r="23" spans="1:20" s="12" customFormat="1" x14ac:dyDescent="0.25">
      <c r="A23" s="6"/>
      <c r="B23" s="6"/>
      <c r="C23" s="6"/>
      <c r="D23" s="6"/>
      <c r="E23" s="6"/>
      <c r="F23" s="6"/>
      <c r="G23" s="6"/>
      <c r="H23" s="6"/>
      <c r="I23" s="6"/>
      <c r="J23" s="6"/>
      <c r="K23" s="6"/>
      <c r="L23" s="6"/>
      <c r="M23" s="6"/>
      <c r="N23" s="6"/>
      <c r="O23" s="6"/>
      <c r="P23" s="6"/>
      <c r="Q23" s="6"/>
      <c r="R23" s="6"/>
      <c r="S23" s="6"/>
      <c r="T23" s="6"/>
    </row>
    <row r="24" spans="1:20" s="12" customFormat="1" x14ac:dyDescent="0.25">
      <c r="A24" s="6"/>
      <c r="B24" s="6"/>
      <c r="C24" s="6"/>
      <c r="D24" s="6"/>
      <c r="E24" s="6"/>
      <c r="F24" s="6"/>
      <c r="G24" s="6"/>
      <c r="H24" s="6"/>
      <c r="I24" s="6"/>
      <c r="J24" s="6"/>
      <c r="K24" s="6"/>
      <c r="L24" s="6"/>
      <c r="M24" s="6"/>
      <c r="N24" s="6"/>
      <c r="O24" s="6"/>
      <c r="P24" s="6"/>
      <c r="Q24" s="6"/>
      <c r="R24" s="6"/>
      <c r="S24" s="6"/>
      <c r="T24" s="6"/>
    </row>
    <row r="25" spans="1:20" s="12" customFormat="1" x14ac:dyDescent="0.25">
      <c r="A25" s="6"/>
      <c r="B25" s="6"/>
      <c r="C25" s="6"/>
      <c r="D25" s="6"/>
      <c r="E25" s="6"/>
      <c r="F25" s="6"/>
      <c r="G25" s="6"/>
      <c r="H25" s="6"/>
      <c r="I25" s="6"/>
      <c r="J25" s="6"/>
      <c r="K25" s="6"/>
      <c r="L25" s="6"/>
      <c r="M25" s="6"/>
      <c r="N25" s="6"/>
      <c r="O25" s="6"/>
      <c r="P25" s="6"/>
      <c r="Q25" s="6"/>
      <c r="R25" s="6"/>
      <c r="S25" s="6"/>
      <c r="T25" s="6"/>
    </row>
    <row r="26" spans="1:20" s="12" customFormat="1" x14ac:dyDescent="0.25">
      <c r="A26" s="6"/>
      <c r="B26" s="6"/>
      <c r="C26" s="6"/>
      <c r="D26" s="6"/>
      <c r="E26" s="6"/>
      <c r="F26" s="6"/>
      <c r="G26" s="6"/>
      <c r="H26" s="6"/>
      <c r="I26" s="6"/>
      <c r="J26" s="6"/>
      <c r="K26" s="6"/>
      <c r="L26" s="6"/>
      <c r="M26" s="6"/>
      <c r="N26" s="6"/>
      <c r="O26" s="6"/>
      <c r="P26" s="6"/>
      <c r="Q26" s="6"/>
      <c r="R26" s="6"/>
      <c r="S26" s="6"/>
      <c r="T26" s="6"/>
    </row>
    <row r="27" spans="1:20" s="12" customFormat="1" x14ac:dyDescent="0.25">
      <c r="A27" s="6"/>
      <c r="B27" s="6"/>
      <c r="C27" s="6"/>
      <c r="D27" s="6"/>
      <c r="E27" s="6"/>
      <c r="F27" s="6"/>
      <c r="G27" s="6"/>
      <c r="H27" s="6"/>
      <c r="I27" s="6"/>
      <c r="J27" s="6"/>
      <c r="K27" s="6"/>
      <c r="L27" s="6"/>
      <c r="M27" s="6"/>
      <c r="N27" s="6"/>
      <c r="O27" s="6"/>
      <c r="P27" s="6"/>
      <c r="Q27" s="6"/>
      <c r="R27" s="6"/>
      <c r="S27" s="6"/>
      <c r="T27" s="6"/>
    </row>
    <row r="28" spans="1:20" s="12" customFormat="1" x14ac:dyDescent="0.25">
      <c r="A28" s="6"/>
      <c r="B28" s="6"/>
      <c r="C28" s="6"/>
      <c r="D28" s="6"/>
      <c r="E28" s="6"/>
      <c r="F28" s="6"/>
      <c r="G28" s="6"/>
      <c r="H28" s="6"/>
      <c r="I28" s="6"/>
      <c r="J28" s="6"/>
      <c r="K28" s="6"/>
      <c r="L28" s="6"/>
      <c r="M28" s="6"/>
      <c r="N28" s="6"/>
      <c r="O28" s="6"/>
      <c r="P28" s="6"/>
      <c r="Q28" s="6"/>
      <c r="R28" s="6"/>
      <c r="S28" s="6"/>
      <c r="T28" s="6"/>
    </row>
    <row r="29" spans="1:20" s="12" customFormat="1" x14ac:dyDescent="0.25">
      <c r="A29" s="6"/>
      <c r="B29" s="6"/>
      <c r="C29" s="6"/>
      <c r="D29" s="6"/>
      <c r="E29" s="6"/>
      <c r="F29" s="6"/>
      <c r="G29" s="6"/>
      <c r="H29" s="6"/>
      <c r="I29" s="6"/>
      <c r="J29" s="6"/>
      <c r="K29" s="6"/>
      <c r="L29" s="6"/>
      <c r="M29" s="6"/>
      <c r="N29" s="6"/>
      <c r="O29" s="6"/>
      <c r="P29" s="6"/>
      <c r="Q29" s="6"/>
      <c r="R29" s="6"/>
      <c r="S29" s="6"/>
      <c r="T29" s="6"/>
    </row>
    <row r="30" spans="1:20" s="12" customFormat="1" x14ac:dyDescent="0.25">
      <c r="A30" s="6"/>
      <c r="B30" s="6"/>
      <c r="C30" s="6"/>
      <c r="D30" s="6"/>
      <c r="E30" s="6"/>
      <c r="F30" s="6"/>
      <c r="G30" s="6"/>
      <c r="H30" s="6"/>
      <c r="I30" s="6"/>
      <c r="J30" s="6"/>
      <c r="K30" s="6"/>
      <c r="L30" s="6"/>
      <c r="M30" s="6"/>
      <c r="N30" s="6"/>
      <c r="O30" s="6"/>
      <c r="P30" s="6"/>
      <c r="Q30" s="6"/>
      <c r="R30" s="6"/>
      <c r="S30" s="6"/>
      <c r="T30" s="6"/>
    </row>
    <row r="31" spans="1:20" s="12" customFormat="1" x14ac:dyDescent="0.25">
      <c r="A31" s="6"/>
      <c r="B31" s="6"/>
      <c r="C31" s="6"/>
      <c r="D31" s="6"/>
      <c r="E31" s="6"/>
      <c r="F31" s="6"/>
      <c r="G31" s="6"/>
      <c r="H31" s="6"/>
      <c r="I31" s="6"/>
      <c r="J31" s="6"/>
      <c r="K31" s="6"/>
      <c r="L31" s="6"/>
      <c r="M31" s="6"/>
      <c r="N31" s="6"/>
      <c r="O31" s="6"/>
      <c r="P31" s="6"/>
      <c r="Q31" s="6"/>
      <c r="R31" s="6"/>
      <c r="S31" s="6"/>
      <c r="T31" s="6"/>
    </row>
    <row r="32" spans="1:20" s="12" customFormat="1" x14ac:dyDescent="0.25">
      <c r="A32" s="6"/>
      <c r="B32" s="6"/>
      <c r="C32" s="6"/>
      <c r="D32" s="6"/>
      <c r="E32" s="6"/>
      <c r="F32" s="6"/>
      <c r="G32" s="6"/>
      <c r="H32" s="6"/>
      <c r="I32" s="6"/>
      <c r="J32" s="6"/>
      <c r="K32" s="6"/>
      <c r="L32" s="6"/>
      <c r="M32" s="6"/>
      <c r="N32" s="6"/>
      <c r="O32" s="6"/>
      <c r="P32" s="6"/>
      <c r="Q32" s="6"/>
      <c r="R32" s="6"/>
      <c r="S32" s="6"/>
      <c r="T32" s="6"/>
    </row>
    <row r="33" spans="1:20" s="12" customFormat="1" x14ac:dyDescent="0.25">
      <c r="A33" s="6"/>
      <c r="B33" s="6"/>
      <c r="C33" s="6"/>
      <c r="D33" s="6"/>
      <c r="E33" s="6"/>
      <c r="F33" s="6"/>
      <c r="G33" s="6"/>
      <c r="H33" s="6"/>
      <c r="I33" s="6"/>
      <c r="J33" s="6"/>
      <c r="K33" s="6"/>
      <c r="L33" s="6"/>
      <c r="M33" s="6"/>
      <c r="N33" s="6"/>
      <c r="O33" s="6"/>
      <c r="P33" s="6"/>
      <c r="Q33" s="6"/>
      <c r="R33" s="6"/>
      <c r="S33" s="6"/>
      <c r="T33" s="6"/>
    </row>
    <row r="34" spans="1:20" s="12" customFormat="1" x14ac:dyDescent="0.25">
      <c r="A34" s="6"/>
      <c r="B34" s="6"/>
      <c r="C34" s="6"/>
      <c r="D34" s="6"/>
      <c r="E34" s="6"/>
      <c r="F34" s="6"/>
      <c r="G34" s="6"/>
      <c r="H34" s="6"/>
      <c r="I34" s="6"/>
      <c r="J34" s="6"/>
      <c r="K34" s="6"/>
      <c r="L34" s="6"/>
      <c r="M34" s="6"/>
      <c r="N34" s="6"/>
      <c r="O34" s="6"/>
      <c r="P34" s="6"/>
      <c r="Q34" s="6"/>
      <c r="R34" s="6"/>
      <c r="S34" s="6"/>
      <c r="T34" s="6"/>
    </row>
    <row r="35" spans="1:20" s="12" customFormat="1" x14ac:dyDescent="0.25">
      <c r="A35" s="6"/>
      <c r="B35" s="6"/>
      <c r="C35" s="6"/>
      <c r="D35" s="6"/>
      <c r="E35" s="6"/>
      <c r="F35" s="6"/>
      <c r="G35" s="6"/>
      <c r="H35" s="6"/>
      <c r="I35" s="6"/>
      <c r="J35" s="6"/>
      <c r="K35" s="6"/>
      <c r="L35" s="6"/>
      <c r="M35" s="6"/>
      <c r="N35" s="6"/>
      <c r="O35" s="6"/>
      <c r="P35" s="6"/>
      <c r="Q35" s="6"/>
      <c r="R35" s="6"/>
      <c r="S35" s="6"/>
      <c r="T35" s="6"/>
    </row>
    <row r="36" spans="1:20" s="12" customFormat="1" x14ac:dyDescent="0.25">
      <c r="A36" s="6"/>
      <c r="B36" s="6"/>
      <c r="C36" s="6"/>
      <c r="D36" s="6"/>
      <c r="E36" s="6"/>
      <c r="F36" s="6"/>
      <c r="G36" s="6"/>
      <c r="H36" s="6"/>
      <c r="I36" s="6"/>
      <c r="J36" s="6"/>
      <c r="K36" s="6"/>
      <c r="L36" s="6"/>
      <c r="M36" s="6"/>
      <c r="N36" s="6"/>
      <c r="O36" s="6"/>
      <c r="P36" s="6"/>
      <c r="Q36" s="6"/>
      <c r="R36" s="6"/>
      <c r="S36" s="6"/>
      <c r="T36" s="6"/>
    </row>
    <row r="37" spans="1:20" s="12" customFormat="1" x14ac:dyDescent="0.25">
      <c r="A37" s="6"/>
      <c r="B37" s="6"/>
      <c r="C37" s="6"/>
      <c r="D37" s="6"/>
      <c r="E37" s="6"/>
      <c r="F37" s="6"/>
      <c r="G37" s="6"/>
      <c r="H37" s="6"/>
      <c r="I37" s="6"/>
      <c r="J37" s="6"/>
      <c r="K37" s="6"/>
      <c r="L37" s="6"/>
      <c r="M37" s="6"/>
      <c r="N37" s="6"/>
      <c r="O37" s="6"/>
      <c r="P37" s="6"/>
      <c r="Q37" s="6"/>
      <c r="R37" s="6"/>
      <c r="S37" s="6"/>
      <c r="T37" s="6"/>
    </row>
    <row r="38" spans="1:20" s="12" customFormat="1" x14ac:dyDescent="0.25">
      <c r="A38" s="6"/>
      <c r="B38" s="6"/>
      <c r="C38" s="6"/>
      <c r="D38" s="6"/>
      <c r="E38" s="6"/>
      <c r="F38" s="6"/>
      <c r="G38" s="6"/>
      <c r="H38" s="6"/>
      <c r="I38" s="6"/>
      <c r="J38" s="6"/>
      <c r="K38" s="6"/>
      <c r="L38" s="6"/>
      <c r="M38" s="6"/>
      <c r="N38" s="6"/>
      <c r="O38" s="6"/>
      <c r="P38" s="6"/>
      <c r="Q38" s="6"/>
      <c r="R38" s="6"/>
      <c r="S38" s="6"/>
      <c r="T38" s="6"/>
    </row>
    <row r="39" spans="1:20" s="12" customFormat="1" x14ac:dyDescent="0.25">
      <c r="A39" s="6"/>
      <c r="B39" s="6"/>
      <c r="C39" s="6"/>
      <c r="D39" s="6"/>
      <c r="E39" s="6"/>
      <c r="F39" s="6"/>
      <c r="G39" s="6"/>
      <c r="H39" s="6"/>
      <c r="I39" s="6"/>
      <c r="J39" s="6"/>
      <c r="K39" s="6"/>
      <c r="L39" s="6"/>
      <c r="M39" s="6"/>
      <c r="N39" s="6"/>
      <c r="O39" s="6"/>
      <c r="P39" s="6"/>
      <c r="Q39" s="6"/>
      <c r="R39" s="6"/>
      <c r="S39" s="6"/>
      <c r="T39" s="6"/>
    </row>
    <row r="40" spans="1:20" s="12" customFormat="1" x14ac:dyDescent="0.25">
      <c r="A40" s="6"/>
      <c r="B40" s="6"/>
      <c r="C40" s="6"/>
      <c r="D40" s="6"/>
      <c r="E40" s="6"/>
      <c r="F40" s="6"/>
      <c r="G40" s="6"/>
      <c r="H40" s="6"/>
      <c r="I40" s="6"/>
      <c r="J40" s="6"/>
      <c r="K40" s="6"/>
      <c r="L40" s="6"/>
      <c r="M40" s="6"/>
      <c r="N40" s="6"/>
      <c r="O40" s="6"/>
      <c r="P40" s="6"/>
      <c r="Q40" s="6"/>
      <c r="R40" s="6"/>
      <c r="S40" s="6"/>
      <c r="T40" s="6"/>
    </row>
    <row r="41" spans="1:20" s="12" customFormat="1" x14ac:dyDescent="0.25">
      <c r="A41" s="6"/>
      <c r="B41" s="6"/>
      <c r="C41" s="6"/>
      <c r="D41" s="6"/>
      <c r="E41" s="6"/>
      <c r="F41" s="6"/>
      <c r="G41" s="6"/>
      <c r="H41" s="6"/>
      <c r="I41" s="6"/>
      <c r="J41" s="6"/>
      <c r="K41" s="6"/>
      <c r="L41" s="6"/>
      <c r="M41" s="6"/>
      <c r="N41" s="6"/>
      <c r="O41" s="6"/>
      <c r="P41" s="6"/>
      <c r="Q41" s="6"/>
      <c r="R41" s="6"/>
      <c r="S41" s="6"/>
      <c r="T41" s="6"/>
    </row>
    <row r="42" spans="1:20" s="12" customFormat="1" x14ac:dyDescent="0.25">
      <c r="A42" s="6"/>
      <c r="B42" s="6"/>
      <c r="C42" s="6"/>
      <c r="D42" s="6"/>
      <c r="E42" s="6"/>
      <c r="F42" s="6"/>
      <c r="G42" s="6"/>
      <c r="H42" s="6"/>
      <c r="I42" s="6"/>
      <c r="J42" s="6"/>
      <c r="K42" s="6"/>
      <c r="L42" s="6"/>
      <c r="M42" s="6"/>
      <c r="N42" s="6"/>
      <c r="O42" s="6"/>
      <c r="P42" s="6"/>
      <c r="Q42" s="6"/>
      <c r="R42" s="6"/>
      <c r="S42" s="6"/>
      <c r="T42" s="6"/>
    </row>
    <row r="43" spans="1:20" s="12" customFormat="1" x14ac:dyDescent="0.25">
      <c r="A43" s="6"/>
      <c r="B43" s="6"/>
      <c r="C43" s="6"/>
      <c r="D43" s="6"/>
      <c r="E43" s="6"/>
      <c r="F43" s="6"/>
      <c r="G43" s="6"/>
      <c r="H43" s="6"/>
      <c r="I43" s="6"/>
      <c r="J43" s="6"/>
      <c r="K43" s="6"/>
      <c r="L43" s="6"/>
      <c r="M43" s="6"/>
      <c r="N43" s="6"/>
      <c r="O43" s="6"/>
      <c r="P43" s="6"/>
      <c r="Q43" s="6"/>
      <c r="R43" s="6"/>
      <c r="S43" s="6"/>
      <c r="T43" s="6"/>
    </row>
    <row r="44" spans="1:20" s="12" customFormat="1" x14ac:dyDescent="0.25">
      <c r="A44" s="6"/>
      <c r="B44" s="6"/>
      <c r="C44" s="6"/>
      <c r="D44" s="6"/>
      <c r="E44" s="6"/>
      <c r="F44" s="6"/>
      <c r="G44" s="6"/>
      <c r="H44" s="6"/>
      <c r="I44" s="6"/>
      <c r="J44" s="6"/>
      <c r="K44" s="6"/>
      <c r="L44" s="6"/>
      <c r="M44" s="6"/>
      <c r="N44" s="6"/>
      <c r="O44" s="6"/>
      <c r="P44" s="6"/>
      <c r="Q44" s="6"/>
      <c r="R44" s="6"/>
      <c r="S44" s="6"/>
      <c r="T44" s="6"/>
    </row>
    <row r="45" spans="1:20" s="12" customFormat="1" x14ac:dyDescent="0.25">
      <c r="A45" s="6"/>
      <c r="B45" s="6"/>
      <c r="C45" s="6"/>
      <c r="D45" s="6"/>
      <c r="E45" s="6"/>
      <c r="F45" s="6"/>
      <c r="G45" s="6"/>
      <c r="H45" s="6"/>
      <c r="I45" s="6"/>
      <c r="J45" s="6"/>
      <c r="K45" s="6"/>
      <c r="L45" s="6"/>
      <c r="M45" s="6"/>
      <c r="N45" s="6"/>
      <c r="O45" s="6"/>
      <c r="P45" s="6"/>
      <c r="Q45" s="6"/>
      <c r="R45" s="6"/>
      <c r="S45" s="6"/>
      <c r="T45" s="6"/>
    </row>
    <row r="46" spans="1:20" s="12" customFormat="1" x14ac:dyDescent="0.25">
      <c r="A46" s="6"/>
      <c r="B46" s="6"/>
      <c r="C46" s="6"/>
      <c r="D46" s="6"/>
      <c r="E46" s="6"/>
      <c r="F46" s="6"/>
      <c r="G46" s="6"/>
      <c r="H46" s="6"/>
      <c r="I46" s="6"/>
      <c r="J46" s="6"/>
      <c r="K46" s="6"/>
      <c r="L46" s="6"/>
      <c r="M46" s="6"/>
      <c r="N46" s="6"/>
      <c r="O46" s="6"/>
      <c r="P46" s="6"/>
      <c r="Q46" s="6"/>
      <c r="R46" s="6"/>
      <c r="S46" s="6"/>
      <c r="T46" s="6"/>
    </row>
    <row r="47" spans="1:20" s="12" customFormat="1" x14ac:dyDescent="0.25">
      <c r="A47" s="6"/>
      <c r="B47" s="6"/>
      <c r="C47" s="6"/>
      <c r="D47" s="6"/>
      <c r="E47" s="6"/>
      <c r="F47" s="6"/>
      <c r="G47" s="6"/>
      <c r="H47" s="6"/>
      <c r="I47" s="6"/>
      <c r="J47" s="6"/>
      <c r="K47" s="6"/>
      <c r="L47" s="6"/>
      <c r="M47" s="6"/>
      <c r="N47" s="6"/>
      <c r="O47" s="6"/>
      <c r="P47" s="6"/>
      <c r="Q47" s="6"/>
      <c r="R47" s="6"/>
      <c r="S47" s="6"/>
      <c r="T47" s="6"/>
    </row>
    <row r="48" spans="1:20" s="12" customFormat="1" x14ac:dyDescent="0.25">
      <c r="A48" s="6"/>
      <c r="B48" s="6"/>
      <c r="C48" s="6"/>
      <c r="D48" s="6"/>
      <c r="E48" s="6"/>
      <c r="F48" s="6"/>
      <c r="G48" s="6"/>
      <c r="H48" s="6"/>
      <c r="I48" s="6"/>
      <c r="J48" s="6"/>
      <c r="K48" s="6"/>
      <c r="L48" s="6"/>
      <c r="M48" s="6"/>
      <c r="N48" s="6"/>
      <c r="O48" s="6"/>
      <c r="P48" s="6"/>
      <c r="Q48" s="6"/>
      <c r="R48" s="6"/>
      <c r="S48" s="6"/>
      <c r="T48" s="6"/>
    </row>
    <row r="49" spans="1:20" s="12" customFormat="1" x14ac:dyDescent="0.25">
      <c r="A49" s="6"/>
      <c r="B49" s="6"/>
      <c r="C49" s="6"/>
      <c r="D49" s="6"/>
      <c r="E49" s="6"/>
      <c r="F49" s="6"/>
      <c r="G49" s="6"/>
      <c r="H49" s="6"/>
      <c r="I49" s="6"/>
      <c r="J49" s="6"/>
      <c r="K49" s="6"/>
      <c r="L49" s="6"/>
      <c r="M49" s="6"/>
      <c r="N49" s="6"/>
      <c r="O49" s="6"/>
      <c r="P49" s="6"/>
      <c r="Q49" s="6"/>
      <c r="R49" s="6"/>
      <c r="S49" s="6"/>
      <c r="T49" s="6"/>
    </row>
    <row r="50" spans="1:20" s="12" customFormat="1" x14ac:dyDescent="0.25">
      <c r="A50" s="6"/>
      <c r="B50" s="6"/>
      <c r="C50" s="6"/>
      <c r="D50" s="6"/>
      <c r="E50" s="6"/>
      <c r="F50" s="6"/>
      <c r="G50" s="6"/>
      <c r="H50" s="6"/>
      <c r="I50" s="6"/>
      <c r="J50" s="6"/>
      <c r="K50" s="6"/>
      <c r="L50" s="6"/>
      <c r="M50" s="6"/>
      <c r="N50" s="6"/>
      <c r="O50" s="6"/>
      <c r="P50" s="6"/>
      <c r="Q50" s="6"/>
      <c r="R50" s="6"/>
      <c r="S50" s="6"/>
      <c r="T50" s="6"/>
    </row>
    <row r="51" spans="1:20" s="12" customFormat="1" x14ac:dyDescent="0.25">
      <c r="A51" s="6"/>
      <c r="B51" s="6"/>
      <c r="C51" s="6"/>
      <c r="D51" s="6"/>
      <c r="E51" s="6"/>
      <c r="F51" s="6"/>
      <c r="G51" s="6"/>
      <c r="H51" s="6"/>
      <c r="I51" s="6"/>
      <c r="J51" s="6"/>
      <c r="K51" s="6"/>
      <c r="L51" s="6"/>
      <c r="M51" s="6"/>
      <c r="N51" s="6"/>
      <c r="O51" s="6"/>
      <c r="P51" s="6"/>
      <c r="Q51" s="6"/>
      <c r="R51" s="6"/>
      <c r="S51" s="6"/>
      <c r="T51" s="6"/>
    </row>
    <row r="52" spans="1:20" s="12" customFormat="1" x14ac:dyDescent="0.25">
      <c r="A52" s="6"/>
      <c r="B52" s="6"/>
      <c r="C52" s="6"/>
      <c r="D52" s="6"/>
      <c r="E52" s="6"/>
      <c r="F52" s="6"/>
      <c r="G52" s="6"/>
      <c r="H52" s="6"/>
      <c r="I52" s="6"/>
      <c r="J52" s="6"/>
      <c r="K52" s="6"/>
      <c r="L52" s="6"/>
      <c r="M52" s="6"/>
      <c r="N52" s="6"/>
      <c r="O52" s="6"/>
      <c r="P52" s="6"/>
      <c r="Q52" s="6"/>
      <c r="R52" s="6"/>
      <c r="S52" s="6"/>
      <c r="T52" s="6"/>
    </row>
    <row r="53" spans="1:20" s="12" customFormat="1" x14ac:dyDescent="0.25">
      <c r="A53" s="6"/>
      <c r="B53" s="6"/>
      <c r="C53" s="6"/>
      <c r="D53" s="6"/>
      <c r="E53" s="6"/>
      <c r="F53" s="6"/>
      <c r="G53" s="6"/>
      <c r="H53" s="6"/>
      <c r="I53" s="6"/>
      <c r="J53" s="6"/>
      <c r="K53" s="6"/>
      <c r="L53" s="6"/>
      <c r="M53" s="6"/>
      <c r="N53" s="6"/>
      <c r="O53" s="6"/>
      <c r="P53" s="6"/>
      <c r="Q53" s="6"/>
      <c r="R53" s="6"/>
      <c r="S53" s="6"/>
      <c r="T53" s="6"/>
    </row>
    <row r="54" spans="1:20" s="12" customFormat="1" x14ac:dyDescent="0.25">
      <c r="A54" s="6"/>
      <c r="B54" s="6"/>
      <c r="C54" s="6"/>
      <c r="D54" s="6"/>
      <c r="E54" s="6"/>
      <c r="F54" s="6"/>
      <c r="G54" s="6"/>
      <c r="H54" s="6"/>
      <c r="I54" s="6"/>
      <c r="J54" s="6"/>
      <c r="K54" s="6"/>
      <c r="L54" s="6"/>
      <c r="M54" s="6"/>
      <c r="N54" s="6"/>
      <c r="O54" s="6"/>
      <c r="P54" s="6"/>
      <c r="Q54" s="6"/>
      <c r="R54" s="6"/>
      <c r="S54" s="6"/>
      <c r="T54" s="6"/>
    </row>
    <row r="55" spans="1:20" s="12" customFormat="1" x14ac:dyDescent="0.25">
      <c r="A55" s="6"/>
      <c r="B55" s="6"/>
      <c r="C55" s="6"/>
      <c r="D55" s="6"/>
      <c r="E55" s="6"/>
      <c r="F55" s="6"/>
      <c r="G55" s="6"/>
      <c r="H55" s="6"/>
      <c r="I55" s="6"/>
      <c r="J55" s="6"/>
      <c r="K55" s="6"/>
      <c r="L55" s="6"/>
      <c r="M55" s="6"/>
      <c r="N55" s="6"/>
      <c r="O55" s="6"/>
      <c r="P55" s="6"/>
      <c r="Q55" s="6"/>
      <c r="R55" s="6"/>
      <c r="S55" s="6"/>
      <c r="T55" s="6"/>
    </row>
    <row r="56" spans="1:20" s="12" customFormat="1" x14ac:dyDescent="0.25">
      <c r="A56" s="6"/>
      <c r="B56" s="6"/>
      <c r="C56" s="6"/>
      <c r="D56" s="6"/>
      <c r="E56" s="6"/>
      <c r="F56" s="6"/>
      <c r="G56" s="6"/>
      <c r="H56" s="6"/>
      <c r="I56" s="6"/>
      <c r="J56" s="6"/>
      <c r="K56" s="6"/>
      <c r="L56" s="6"/>
      <c r="M56" s="6"/>
      <c r="N56" s="6"/>
      <c r="O56" s="6"/>
      <c r="P56" s="6"/>
      <c r="Q56" s="6"/>
      <c r="R56" s="6"/>
      <c r="S56" s="6"/>
      <c r="T56" s="6"/>
    </row>
    <row r="57" spans="1:20" s="12" customFormat="1" x14ac:dyDescent="0.25">
      <c r="A57" s="6"/>
      <c r="B57" s="6"/>
      <c r="C57" s="6"/>
      <c r="D57" s="6"/>
      <c r="E57" s="6"/>
      <c r="F57" s="6"/>
      <c r="G57" s="6"/>
      <c r="H57" s="6"/>
      <c r="I57" s="6"/>
      <c r="J57" s="6"/>
      <c r="K57" s="6"/>
      <c r="L57" s="6"/>
      <c r="M57" s="6"/>
      <c r="N57" s="6"/>
      <c r="O57" s="6"/>
      <c r="P57" s="6"/>
      <c r="Q57" s="6"/>
      <c r="R57" s="6"/>
      <c r="S57" s="6"/>
      <c r="T57" s="6"/>
    </row>
    <row r="58" spans="1:20" s="12" customFormat="1" x14ac:dyDescent="0.25">
      <c r="A58" s="6"/>
      <c r="B58" s="6"/>
      <c r="C58" s="6"/>
      <c r="D58" s="6"/>
      <c r="E58" s="6"/>
      <c r="F58" s="6"/>
      <c r="G58" s="6"/>
      <c r="H58" s="6"/>
      <c r="I58" s="6"/>
      <c r="J58" s="6"/>
      <c r="K58" s="6"/>
      <c r="L58" s="6"/>
      <c r="M58" s="6"/>
      <c r="N58" s="6"/>
      <c r="O58" s="6"/>
      <c r="P58" s="6"/>
      <c r="Q58" s="6"/>
      <c r="R58" s="6"/>
      <c r="S58" s="6"/>
      <c r="T58" s="6"/>
    </row>
    <row r="59" spans="1:20" s="12" customFormat="1" x14ac:dyDescent="0.25">
      <c r="A59" s="6"/>
      <c r="B59" s="6"/>
      <c r="C59" s="6"/>
      <c r="D59" s="6"/>
      <c r="E59" s="6"/>
      <c r="F59" s="6"/>
      <c r="G59" s="6"/>
      <c r="H59" s="6"/>
      <c r="I59" s="6"/>
      <c r="J59" s="6"/>
      <c r="K59" s="6"/>
      <c r="L59" s="6"/>
      <c r="M59" s="6"/>
      <c r="N59" s="6"/>
      <c r="O59" s="6"/>
      <c r="P59" s="6"/>
      <c r="Q59" s="6"/>
      <c r="R59" s="6"/>
      <c r="S59" s="6"/>
      <c r="T59" s="6"/>
    </row>
    <row r="60" spans="1:20" s="12" customFormat="1" x14ac:dyDescent="0.25">
      <c r="A60" s="6"/>
      <c r="B60" s="6"/>
      <c r="C60" s="6"/>
      <c r="D60" s="6"/>
      <c r="E60" s="6"/>
      <c r="F60" s="6"/>
      <c r="G60" s="6"/>
      <c r="H60" s="6"/>
      <c r="I60" s="6"/>
      <c r="J60" s="6"/>
      <c r="K60" s="6"/>
      <c r="L60" s="6"/>
      <c r="M60" s="6"/>
      <c r="N60" s="6"/>
      <c r="O60" s="6"/>
      <c r="P60" s="6"/>
      <c r="Q60" s="6"/>
      <c r="R60" s="6"/>
      <c r="S60" s="6"/>
      <c r="T60" s="6"/>
    </row>
    <row r="61" spans="1:20" s="12" customFormat="1" x14ac:dyDescent="0.25">
      <c r="A61" s="6"/>
      <c r="B61" s="6"/>
      <c r="C61" s="6"/>
      <c r="D61" s="6"/>
      <c r="E61" s="6"/>
      <c r="F61" s="6"/>
      <c r="G61" s="6"/>
      <c r="H61" s="6"/>
      <c r="I61" s="6"/>
      <c r="J61" s="6"/>
      <c r="K61" s="6"/>
      <c r="L61" s="6"/>
      <c r="M61" s="6"/>
      <c r="N61" s="6"/>
      <c r="O61" s="6"/>
      <c r="P61" s="6"/>
      <c r="Q61" s="6"/>
      <c r="R61" s="6"/>
      <c r="S61" s="6"/>
      <c r="T61" s="6"/>
    </row>
    <row r="62" spans="1:20" s="12" customFormat="1" x14ac:dyDescent="0.25">
      <c r="A62" s="6"/>
      <c r="B62" s="6"/>
      <c r="C62" s="6"/>
      <c r="D62" s="6"/>
      <c r="E62" s="6"/>
      <c r="F62" s="6"/>
      <c r="G62" s="6"/>
      <c r="H62" s="6"/>
      <c r="I62" s="6"/>
      <c r="J62" s="6"/>
      <c r="K62" s="6"/>
      <c r="L62" s="6"/>
      <c r="M62" s="6"/>
      <c r="N62" s="6"/>
      <c r="O62" s="6"/>
      <c r="P62" s="6"/>
      <c r="Q62" s="6"/>
      <c r="R62" s="6"/>
      <c r="S62" s="6"/>
      <c r="T62" s="6"/>
    </row>
    <row r="63" spans="1:20" s="12" customFormat="1" x14ac:dyDescent="0.25">
      <c r="A63" s="6"/>
      <c r="B63" s="6"/>
      <c r="C63" s="6"/>
      <c r="D63" s="6"/>
      <c r="E63" s="6"/>
      <c r="F63" s="6"/>
      <c r="G63" s="6"/>
      <c r="H63" s="6"/>
      <c r="I63" s="6"/>
      <c r="J63" s="6"/>
      <c r="K63" s="6"/>
      <c r="L63" s="6"/>
      <c r="M63" s="6"/>
      <c r="N63" s="6"/>
      <c r="O63" s="6"/>
      <c r="P63" s="6"/>
      <c r="Q63" s="6"/>
      <c r="R63" s="6"/>
      <c r="S63" s="6"/>
      <c r="T63" s="6"/>
    </row>
    <row r="64" spans="1:20" s="12" customFormat="1" x14ac:dyDescent="0.25">
      <c r="A64" s="6"/>
      <c r="B64" s="6"/>
      <c r="C64" s="6"/>
      <c r="D64" s="6"/>
      <c r="E64" s="6"/>
      <c r="F64" s="6"/>
      <c r="G64" s="6"/>
      <c r="H64" s="6"/>
      <c r="I64" s="6"/>
      <c r="J64" s="6"/>
      <c r="K64" s="6"/>
      <c r="L64" s="6"/>
      <c r="M64" s="6"/>
      <c r="N64" s="6"/>
      <c r="O64" s="6"/>
      <c r="P64" s="6"/>
      <c r="Q64" s="6"/>
      <c r="R64" s="6"/>
      <c r="S64" s="6"/>
      <c r="T64" s="6"/>
    </row>
    <row r="65" spans="1:20" s="12" customFormat="1" x14ac:dyDescent="0.25">
      <c r="A65" s="6"/>
      <c r="B65" s="6"/>
      <c r="C65" s="6"/>
      <c r="D65" s="6"/>
      <c r="E65" s="6"/>
      <c r="F65" s="6"/>
      <c r="G65" s="6"/>
      <c r="H65" s="6"/>
      <c r="I65" s="6"/>
      <c r="J65" s="6"/>
      <c r="K65" s="6"/>
      <c r="L65" s="6"/>
      <c r="M65" s="6"/>
      <c r="N65" s="6"/>
      <c r="O65" s="6"/>
      <c r="P65" s="6"/>
      <c r="Q65" s="6"/>
      <c r="R65" s="6"/>
      <c r="S65" s="6"/>
      <c r="T65" s="6"/>
    </row>
    <row r="66" spans="1:20" s="12" customFormat="1" x14ac:dyDescent="0.25">
      <c r="A66" s="6"/>
      <c r="B66" s="6"/>
      <c r="C66" s="6"/>
      <c r="D66" s="6"/>
      <c r="E66" s="6"/>
      <c r="F66" s="6"/>
      <c r="G66" s="6"/>
      <c r="H66" s="6"/>
      <c r="I66" s="6"/>
      <c r="J66" s="6"/>
      <c r="K66" s="6"/>
      <c r="L66" s="6"/>
      <c r="M66" s="6"/>
      <c r="N66" s="6"/>
      <c r="O66" s="6"/>
      <c r="P66" s="6"/>
      <c r="Q66" s="6"/>
      <c r="R66" s="6"/>
      <c r="S66" s="6"/>
      <c r="T66" s="6"/>
    </row>
    <row r="67" spans="1:20" s="12" customFormat="1" x14ac:dyDescent="0.25">
      <c r="A67" s="6"/>
      <c r="B67" s="6"/>
      <c r="C67" s="6"/>
      <c r="D67" s="6"/>
      <c r="E67" s="6"/>
      <c r="F67" s="6"/>
      <c r="G67" s="6"/>
      <c r="H67" s="6"/>
      <c r="I67" s="6"/>
      <c r="J67" s="6"/>
      <c r="K67" s="6"/>
      <c r="L67" s="6"/>
      <c r="M67" s="6"/>
      <c r="N67" s="6"/>
      <c r="O67" s="6"/>
      <c r="P67" s="6"/>
      <c r="Q67" s="6"/>
      <c r="R67" s="6"/>
      <c r="S67" s="6"/>
      <c r="T67" s="6"/>
    </row>
    <row r="68" spans="1:20" s="12" customFormat="1" x14ac:dyDescent="0.25">
      <c r="A68" s="6"/>
      <c r="B68" s="6"/>
      <c r="C68" s="6"/>
      <c r="D68" s="6"/>
      <c r="E68" s="6"/>
      <c r="F68" s="6"/>
      <c r="G68" s="6"/>
      <c r="H68" s="6"/>
      <c r="I68" s="6"/>
      <c r="J68" s="6"/>
      <c r="K68" s="6"/>
      <c r="L68" s="6"/>
      <c r="M68" s="6"/>
      <c r="N68" s="6"/>
      <c r="O68" s="6"/>
      <c r="P68" s="6"/>
      <c r="Q68" s="6"/>
      <c r="R68" s="6"/>
      <c r="S68" s="6"/>
      <c r="T68" s="6"/>
    </row>
    <row r="69" spans="1:20" s="12" customFormat="1" x14ac:dyDescent="0.25">
      <c r="A69" s="6"/>
      <c r="B69" s="6"/>
      <c r="C69" s="6"/>
      <c r="D69" s="6"/>
      <c r="E69" s="6"/>
      <c r="F69" s="6"/>
      <c r="G69" s="6"/>
      <c r="H69" s="6"/>
      <c r="I69" s="6"/>
      <c r="J69" s="6"/>
      <c r="K69" s="6"/>
      <c r="L69" s="6"/>
      <c r="M69" s="6"/>
      <c r="N69" s="6"/>
      <c r="O69" s="6"/>
      <c r="P69" s="6"/>
      <c r="Q69" s="6"/>
      <c r="R69" s="6"/>
      <c r="S69" s="6"/>
      <c r="T69" s="6"/>
    </row>
    <row r="70" spans="1:20" s="12" customFormat="1" x14ac:dyDescent="0.25">
      <c r="A70" s="6"/>
      <c r="B70" s="6"/>
      <c r="C70" s="6"/>
      <c r="D70" s="6"/>
      <c r="E70" s="6"/>
      <c r="F70" s="6"/>
      <c r="G70" s="6"/>
      <c r="H70" s="6"/>
      <c r="I70" s="6"/>
      <c r="J70" s="6"/>
      <c r="K70" s="6"/>
      <c r="L70" s="6"/>
      <c r="M70" s="6"/>
      <c r="N70" s="6"/>
      <c r="O70" s="6"/>
      <c r="P70" s="6"/>
      <c r="Q70" s="6"/>
      <c r="R70" s="6"/>
      <c r="S70" s="6"/>
      <c r="T70" s="6"/>
    </row>
    <row r="71" spans="1:20" s="12" customFormat="1" x14ac:dyDescent="0.25">
      <c r="A71" s="6"/>
      <c r="B71" s="6"/>
      <c r="C71" s="6"/>
      <c r="D71" s="6"/>
      <c r="E71" s="6"/>
      <c r="F71" s="6"/>
      <c r="G71" s="6"/>
      <c r="H71" s="6"/>
      <c r="I71" s="6"/>
      <c r="J71" s="6"/>
      <c r="K71" s="6"/>
      <c r="L71" s="6"/>
      <c r="M71" s="6"/>
      <c r="N71" s="6"/>
      <c r="O71" s="6"/>
      <c r="P71" s="6"/>
      <c r="Q71" s="6"/>
      <c r="R71" s="6"/>
      <c r="S71" s="6"/>
      <c r="T71" s="6"/>
    </row>
    <row r="72" spans="1:20" s="12" customFormat="1" x14ac:dyDescent="0.25">
      <c r="A72" s="6"/>
      <c r="B72" s="6"/>
      <c r="C72" s="6"/>
      <c r="D72" s="6"/>
      <c r="E72" s="6"/>
      <c r="F72" s="6"/>
      <c r="G72" s="6"/>
      <c r="H72" s="6"/>
      <c r="I72" s="6"/>
      <c r="J72" s="6"/>
      <c r="K72" s="6"/>
      <c r="L72" s="6"/>
      <c r="M72" s="6"/>
      <c r="N72" s="6"/>
      <c r="O72" s="6"/>
      <c r="P72" s="6"/>
      <c r="Q72" s="6"/>
      <c r="R72" s="6"/>
      <c r="S72" s="6"/>
      <c r="T72" s="6"/>
    </row>
    <row r="73" spans="1:20" s="12" customFormat="1" x14ac:dyDescent="0.25">
      <c r="A73" s="6"/>
      <c r="B73" s="6"/>
      <c r="C73" s="6"/>
      <c r="D73" s="6"/>
      <c r="E73" s="6"/>
      <c r="F73" s="6"/>
      <c r="G73" s="6"/>
      <c r="H73" s="6"/>
      <c r="I73" s="6"/>
      <c r="J73" s="6"/>
      <c r="K73" s="6"/>
      <c r="L73" s="6"/>
      <c r="M73" s="6"/>
      <c r="N73" s="6"/>
      <c r="O73" s="6"/>
      <c r="P73" s="6"/>
      <c r="Q73" s="6"/>
      <c r="R73" s="6"/>
      <c r="S73" s="6"/>
      <c r="T73" s="6"/>
    </row>
    <row r="74" spans="1:20" s="12" customFormat="1" x14ac:dyDescent="0.25">
      <c r="A74" s="6"/>
      <c r="B74" s="6"/>
      <c r="C74" s="6"/>
      <c r="D74" s="6"/>
      <c r="E74" s="6"/>
      <c r="F74" s="6"/>
      <c r="G74" s="6"/>
      <c r="H74" s="6"/>
      <c r="I74" s="6"/>
      <c r="J74" s="6"/>
      <c r="K74" s="6"/>
      <c r="L74" s="6"/>
      <c r="M74" s="6"/>
      <c r="N74" s="6"/>
      <c r="O74" s="6"/>
      <c r="P74" s="6"/>
      <c r="Q74" s="6"/>
      <c r="R74" s="6"/>
      <c r="S74" s="6"/>
      <c r="T74" s="6"/>
    </row>
    <row r="75" spans="1:20" s="12" customFormat="1" x14ac:dyDescent="0.25">
      <c r="A75" s="6"/>
      <c r="B75" s="6"/>
      <c r="C75" s="6"/>
      <c r="D75" s="6"/>
      <c r="E75" s="6"/>
      <c r="F75" s="6"/>
      <c r="G75" s="6"/>
      <c r="H75" s="6"/>
      <c r="I75" s="6"/>
      <c r="J75" s="6"/>
      <c r="K75" s="6"/>
      <c r="L75" s="6"/>
      <c r="M75" s="6"/>
      <c r="N75" s="6"/>
      <c r="O75" s="6"/>
      <c r="P75" s="6"/>
      <c r="Q75" s="6"/>
      <c r="R75" s="6"/>
      <c r="S75" s="6"/>
      <c r="T75" s="6"/>
    </row>
    <row r="76" spans="1:20" s="12" customFormat="1" x14ac:dyDescent="0.25">
      <c r="A76" s="6"/>
      <c r="B76" s="6"/>
      <c r="C76" s="6"/>
      <c r="D76" s="6"/>
      <c r="E76" s="6"/>
      <c r="F76" s="6"/>
      <c r="G76" s="6"/>
      <c r="H76" s="6"/>
      <c r="I76" s="6"/>
      <c r="J76" s="6"/>
      <c r="K76" s="6"/>
      <c r="L76" s="6"/>
      <c r="M76" s="6"/>
      <c r="N76" s="6"/>
      <c r="O76" s="6"/>
      <c r="P76" s="6"/>
      <c r="Q76" s="6"/>
      <c r="R76" s="6"/>
      <c r="S76" s="6"/>
      <c r="T76" s="6"/>
    </row>
    <row r="77" spans="1:20" s="12" customFormat="1" x14ac:dyDescent="0.25">
      <c r="A77" s="6"/>
      <c r="B77" s="6"/>
      <c r="C77" s="6"/>
      <c r="D77" s="6"/>
      <c r="E77" s="6"/>
      <c r="F77" s="6"/>
      <c r="G77" s="6"/>
      <c r="H77" s="6"/>
      <c r="I77" s="6"/>
      <c r="J77" s="6"/>
      <c r="K77" s="6"/>
      <c r="L77" s="6"/>
      <c r="M77" s="6"/>
      <c r="N77" s="6"/>
      <c r="O77" s="6"/>
      <c r="P77" s="6"/>
      <c r="Q77" s="6"/>
      <c r="R77" s="6"/>
      <c r="S77" s="6"/>
      <c r="T77" s="6"/>
    </row>
    <row r="78" spans="1:20" s="12" customFormat="1" x14ac:dyDescent="0.25">
      <c r="A78" s="6"/>
      <c r="B78" s="6"/>
      <c r="C78" s="6"/>
      <c r="D78" s="6"/>
      <c r="E78" s="6"/>
      <c r="F78" s="6"/>
      <c r="G78" s="6"/>
      <c r="H78" s="6"/>
      <c r="I78" s="6"/>
      <c r="J78" s="6"/>
      <c r="K78" s="6"/>
      <c r="L78" s="6"/>
      <c r="M78" s="6"/>
      <c r="N78" s="6"/>
      <c r="O78" s="6"/>
      <c r="P78" s="6"/>
      <c r="Q78" s="6"/>
      <c r="R78" s="6"/>
      <c r="S78" s="6"/>
      <c r="T78" s="6"/>
    </row>
    <row r="79" spans="1:20" s="12" customFormat="1" x14ac:dyDescent="0.25">
      <c r="A79" s="6"/>
      <c r="B79" s="6"/>
      <c r="C79" s="6"/>
      <c r="D79" s="6"/>
      <c r="E79" s="6"/>
      <c r="F79" s="6"/>
      <c r="G79" s="6"/>
      <c r="H79" s="6"/>
      <c r="I79" s="6"/>
      <c r="J79" s="6"/>
      <c r="K79" s="6"/>
      <c r="L79" s="6"/>
      <c r="M79" s="6"/>
      <c r="N79" s="6"/>
      <c r="O79" s="6"/>
      <c r="P79" s="6"/>
      <c r="Q79" s="6"/>
      <c r="R79" s="6"/>
      <c r="S79" s="6"/>
      <c r="T79" s="6"/>
    </row>
    <row r="80" spans="1:20" s="12" customFormat="1" x14ac:dyDescent="0.25">
      <c r="A80" s="6"/>
      <c r="B80" s="6"/>
      <c r="C80" s="6"/>
      <c r="D80" s="6"/>
      <c r="E80" s="6"/>
      <c r="F80" s="6"/>
      <c r="G80" s="6"/>
      <c r="H80" s="6"/>
      <c r="I80" s="6"/>
      <c r="J80" s="6"/>
      <c r="K80" s="6"/>
      <c r="L80" s="6"/>
      <c r="M80" s="6"/>
      <c r="N80" s="6"/>
      <c r="O80" s="6"/>
      <c r="P80" s="6"/>
      <c r="Q80" s="6"/>
      <c r="R80" s="6"/>
      <c r="S80" s="6"/>
      <c r="T80" s="6"/>
    </row>
    <row r="81" spans="1:20" s="12" customFormat="1" x14ac:dyDescent="0.25">
      <c r="A81" s="6"/>
      <c r="B81" s="6"/>
      <c r="C81" s="6"/>
      <c r="D81" s="6"/>
      <c r="E81" s="6"/>
      <c r="F81" s="6"/>
      <c r="G81" s="6"/>
      <c r="H81" s="6"/>
      <c r="I81" s="6"/>
      <c r="J81" s="6"/>
      <c r="K81" s="6"/>
      <c r="L81" s="6"/>
      <c r="M81" s="6"/>
      <c r="N81" s="6"/>
      <c r="O81" s="6"/>
      <c r="P81" s="6"/>
      <c r="Q81" s="6"/>
      <c r="R81" s="6"/>
      <c r="S81" s="6"/>
      <c r="T81" s="6"/>
    </row>
    <row r="82" spans="1:20" s="12" customFormat="1" x14ac:dyDescent="0.25">
      <c r="A82" s="6"/>
      <c r="B82" s="6"/>
      <c r="C82" s="6"/>
      <c r="D82" s="6"/>
      <c r="E82" s="6"/>
      <c r="F82" s="6"/>
      <c r="G82" s="6"/>
      <c r="H82" s="6"/>
      <c r="I82" s="6"/>
      <c r="J82" s="6"/>
      <c r="K82" s="6"/>
      <c r="L82" s="6"/>
      <c r="M82" s="6"/>
      <c r="N82" s="6"/>
      <c r="O82" s="6"/>
      <c r="P82" s="6"/>
      <c r="Q82" s="6"/>
      <c r="R82" s="6"/>
      <c r="S82" s="6"/>
      <c r="T82" s="6"/>
    </row>
    <row r="83" spans="1:20" s="12" customFormat="1" x14ac:dyDescent="0.25">
      <c r="A83" s="6"/>
      <c r="B83" s="6"/>
      <c r="C83" s="6"/>
      <c r="D83" s="6"/>
      <c r="E83" s="6"/>
      <c r="F83" s="6"/>
      <c r="G83" s="6"/>
      <c r="H83" s="6"/>
      <c r="I83" s="6"/>
      <c r="J83" s="6"/>
      <c r="K83" s="6"/>
      <c r="L83" s="6"/>
      <c r="M83" s="6"/>
      <c r="N83" s="6"/>
      <c r="O83" s="6"/>
      <c r="P83" s="6"/>
      <c r="Q83" s="6"/>
      <c r="R83" s="6"/>
      <c r="S83" s="6"/>
      <c r="T83" s="6"/>
    </row>
    <row r="84" spans="1:20" s="12" customFormat="1" x14ac:dyDescent="0.25">
      <c r="A84" s="6"/>
      <c r="B84" s="6"/>
      <c r="C84" s="6"/>
      <c r="D84" s="6"/>
      <c r="E84" s="6"/>
      <c r="F84" s="6"/>
      <c r="G84" s="6"/>
      <c r="H84" s="6"/>
      <c r="I84" s="6"/>
      <c r="J84" s="6"/>
      <c r="K84" s="6"/>
      <c r="L84" s="6"/>
      <c r="M84" s="6"/>
      <c r="N84" s="6"/>
      <c r="O84" s="6"/>
      <c r="P84" s="6"/>
      <c r="Q84" s="6"/>
      <c r="R84" s="6"/>
      <c r="S84" s="6"/>
      <c r="T84" s="6"/>
    </row>
    <row r="85" spans="1:20" s="12" customFormat="1" x14ac:dyDescent="0.25">
      <c r="A85" s="6"/>
      <c r="B85" s="6"/>
      <c r="C85" s="6"/>
      <c r="D85" s="6"/>
      <c r="E85" s="6"/>
      <c r="F85" s="6"/>
      <c r="G85" s="6"/>
      <c r="H85" s="6"/>
      <c r="I85" s="6"/>
      <c r="J85" s="6"/>
      <c r="K85" s="6"/>
      <c r="L85" s="6"/>
      <c r="M85" s="6"/>
      <c r="N85" s="6"/>
      <c r="O85" s="6"/>
      <c r="P85" s="6"/>
      <c r="Q85" s="6"/>
      <c r="R85" s="6"/>
      <c r="S85" s="6"/>
      <c r="T85" s="6"/>
    </row>
    <row r="86" spans="1:20" s="12" customFormat="1" x14ac:dyDescent="0.25">
      <c r="A86" s="6"/>
      <c r="B86" s="6"/>
      <c r="C86" s="6"/>
      <c r="D86" s="6"/>
      <c r="E86" s="6"/>
      <c r="F86" s="6"/>
      <c r="G86" s="6"/>
      <c r="H86" s="6"/>
      <c r="I86" s="6"/>
      <c r="J86" s="6"/>
      <c r="K86" s="6"/>
      <c r="L86" s="6"/>
      <c r="M86" s="6"/>
      <c r="N86" s="6"/>
      <c r="O86" s="6"/>
      <c r="P86" s="6"/>
      <c r="Q86" s="6"/>
      <c r="R86" s="6"/>
      <c r="S86" s="6"/>
      <c r="T86" s="6"/>
    </row>
    <row r="87" spans="1:20" s="12" customFormat="1" x14ac:dyDescent="0.25">
      <c r="A87" s="6"/>
      <c r="B87" s="6"/>
      <c r="C87" s="6"/>
      <c r="D87" s="6"/>
      <c r="E87" s="6"/>
      <c r="F87" s="6"/>
      <c r="G87" s="6"/>
      <c r="H87" s="6"/>
      <c r="I87" s="6"/>
      <c r="J87" s="6"/>
      <c r="K87" s="6"/>
      <c r="L87" s="6"/>
      <c r="M87" s="6"/>
      <c r="N87" s="6"/>
      <c r="O87" s="6"/>
      <c r="P87" s="6"/>
      <c r="Q87" s="6"/>
      <c r="R87" s="6"/>
      <c r="S87" s="6"/>
      <c r="T87" s="6"/>
    </row>
    <row r="88" spans="1:20" s="12" customFormat="1" x14ac:dyDescent="0.25">
      <c r="A88" s="6"/>
      <c r="B88" s="6"/>
      <c r="C88" s="6"/>
      <c r="D88" s="6"/>
      <c r="E88" s="6"/>
      <c r="F88" s="6"/>
      <c r="G88" s="6"/>
      <c r="H88" s="6"/>
      <c r="I88" s="6"/>
      <c r="J88" s="6"/>
      <c r="K88" s="6"/>
      <c r="L88" s="6"/>
      <c r="M88" s="6"/>
      <c r="N88" s="6"/>
      <c r="O88" s="6"/>
      <c r="P88" s="6"/>
      <c r="Q88" s="6"/>
      <c r="R88" s="6"/>
      <c r="S88" s="6"/>
      <c r="T88" s="6"/>
    </row>
    <row r="89" spans="1:20" s="12" customFormat="1" x14ac:dyDescent="0.25">
      <c r="A89" s="6"/>
      <c r="B89" s="6"/>
      <c r="C89" s="6"/>
      <c r="D89" s="6"/>
      <c r="E89" s="6"/>
      <c r="F89" s="6"/>
      <c r="G89" s="6"/>
      <c r="H89" s="6"/>
      <c r="I89" s="6"/>
      <c r="J89" s="6"/>
      <c r="K89" s="6"/>
      <c r="L89" s="6"/>
      <c r="M89" s="6"/>
      <c r="N89" s="6"/>
      <c r="O89" s="6"/>
      <c r="P89" s="6"/>
      <c r="Q89" s="6"/>
      <c r="R89" s="6"/>
      <c r="S89" s="6"/>
      <c r="T89" s="6"/>
    </row>
    <row r="90" spans="1:20" s="12" customFormat="1" x14ac:dyDescent="0.25">
      <c r="A90" s="6"/>
      <c r="B90" s="6"/>
      <c r="C90" s="6"/>
      <c r="D90" s="6"/>
      <c r="E90" s="6"/>
      <c r="F90" s="6"/>
      <c r="G90" s="6"/>
      <c r="H90" s="6"/>
      <c r="I90" s="6"/>
      <c r="J90" s="6"/>
      <c r="K90" s="6"/>
      <c r="L90" s="6"/>
      <c r="M90" s="6"/>
      <c r="N90" s="6"/>
      <c r="O90" s="6"/>
      <c r="P90" s="6"/>
      <c r="Q90" s="6"/>
      <c r="R90" s="6"/>
      <c r="S90" s="6"/>
      <c r="T90" s="6"/>
    </row>
    <row r="91" spans="1:20" s="12" customFormat="1" x14ac:dyDescent="0.25">
      <c r="A91" s="6"/>
      <c r="B91" s="6"/>
      <c r="C91" s="6"/>
      <c r="D91" s="6"/>
      <c r="E91" s="6"/>
      <c r="F91" s="6"/>
      <c r="G91" s="6"/>
      <c r="H91" s="6"/>
      <c r="I91" s="6"/>
      <c r="J91" s="6"/>
      <c r="K91" s="6"/>
      <c r="L91" s="6"/>
      <c r="M91" s="6"/>
      <c r="N91" s="6"/>
      <c r="O91" s="6"/>
      <c r="P91" s="6"/>
      <c r="Q91" s="6"/>
      <c r="R91" s="6"/>
      <c r="S91" s="6"/>
      <c r="T91" s="6"/>
    </row>
    <row r="92" spans="1:20" s="12" customFormat="1" x14ac:dyDescent="0.25">
      <c r="A92" s="6"/>
      <c r="B92" s="6"/>
      <c r="C92" s="6"/>
      <c r="D92" s="6"/>
      <c r="E92" s="6"/>
      <c r="F92" s="6"/>
      <c r="G92" s="6"/>
      <c r="H92" s="6"/>
      <c r="I92" s="6"/>
      <c r="J92" s="6"/>
      <c r="K92" s="6"/>
      <c r="L92" s="6"/>
      <c r="M92" s="6"/>
      <c r="N92" s="6"/>
      <c r="O92" s="6"/>
      <c r="P92" s="6"/>
      <c r="Q92" s="6"/>
      <c r="R92" s="6"/>
      <c r="S92" s="6"/>
      <c r="T92" s="6"/>
    </row>
    <row r="93" spans="1:20" s="12" customFormat="1" x14ac:dyDescent="0.25">
      <c r="A93" s="6"/>
      <c r="B93" s="6"/>
      <c r="C93" s="6"/>
      <c r="D93" s="6"/>
      <c r="E93" s="6"/>
      <c r="F93" s="6"/>
      <c r="G93" s="6"/>
      <c r="H93" s="6"/>
      <c r="I93" s="6"/>
      <c r="J93" s="6"/>
      <c r="K93" s="6"/>
      <c r="L93" s="6"/>
      <c r="M93" s="6"/>
      <c r="N93" s="6"/>
      <c r="O93" s="6"/>
      <c r="P93" s="6"/>
      <c r="Q93" s="6"/>
      <c r="R93" s="6"/>
      <c r="S93" s="6"/>
      <c r="T93" s="6"/>
    </row>
    <row r="94" spans="1:20" s="12" customFormat="1" x14ac:dyDescent="0.25">
      <c r="A94" s="6"/>
      <c r="B94" s="6"/>
      <c r="C94" s="6"/>
      <c r="D94" s="6"/>
      <c r="E94" s="6"/>
      <c r="F94" s="6"/>
      <c r="G94" s="6"/>
      <c r="H94" s="6"/>
      <c r="I94" s="6"/>
      <c r="J94" s="6"/>
      <c r="K94" s="6"/>
      <c r="L94" s="6"/>
      <c r="M94" s="6"/>
      <c r="N94" s="6"/>
      <c r="O94" s="6"/>
      <c r="P94" s="6"/>
      <c r="Q94" s="6"/>
      <c r="R94" s="6"/>
      <c r="S94" s="6"/>
      <c r="T94" s="6"/>
    </row>
    <row r="95" spans="1:20" s="12" customFormat="1" x14ac:dyDescent="0.25">
      <c r="A95" s="6"/>
      <c r="B95" s="6"/>
      <c r="C95" s="6"/>
      <c r="D95" s="6"/>
      <c r="E95" s="6"/>
      <c r="F95" s="6"/>
      <c r="G95" s="6"/>
      <c r="H95" s="6"/>
      <c r="I95" s="6"/>
      <c r="J95" s="6"/>
      <c r="K95" s="6"/>
      <c r="L95" s="6"/>
      <c r="M95" s="6"/>
      <c r="N95" s="6"/>
      <c r="O95" s="6"/>
      <c r="P95" s="6"/>
      <c r="Q95" s="6"/>
      <c r="R95" s="6"/>
      <c r="S95" s="6"/>
      <c r="T95" s="6"/>
    </row>
    <row r="96" spans="1:20" s="12" customFormat="1" x14ac:dyDescent="0.25">
      <c r="A96" s="6"/>
      <c r="B96" s="6"/>
      <c r="C96" s="6"/>
      <c r="D96" s="6"/>
      <c r="E96" s="6"/>
      <c r="F96" s="6"/>
      <c r="G96" s="6"/>
      <c r="H96" s="6"/>
      <c r="I96" s="6"/>
      <c r="J96" s="6"/>
      <c r="K96" s="6"/>
      <c r="L96" s="6"/>
      <c r="M96" s="6"/>
      <c r="N96" s="6"/>
      <c r="O96" s="6"/>
      <c r="P96" s="6"/>
      <c r="Q96" s="6"/>
      <c r="R96" s="6"/>
      <c r="S96" s="6"/>
      <c r="T96" s="6"/>
    </row>
    <row r="97" spans="1:20" s="12" customFormat="1" x14ac:dyDescent="0.25">
      <c r="A97" s="6"/>
      <c r="B97" s="6"/>
      <c r="C97" s="6"/>
      <c r="D97" s="6"/>
      <c r="E97" s="6"/>
      <c r="F97" s="6"/>
      <c r="G97" s="6"/>
      <c r="H97" s="6"/>
      <c r="I97" s="6"/>
      <c r="J97" s="6"/>
      <c r="K97" s="6"/>
      <c r="L97" s="6"/>
      <c r="M97" s="6"/>
      <c r="N97" s="6"/>
      <c r="O97" s="6"/>
      <c r="P97" s="6"/>
      <c r="Q97" s="6"/>
      <c r="R97" s="6"/>
      <c r="S97" s="6"/>
      <c r="T97" s="6"/>
    </row>
    <row r="98" spans="1:20" s="12" customFormat="1" x14ac:dyDescent="0.25">
      <c r="A98" s="6"/>
      <c r="B98" s="6"/>
      <c r="C98" s="6"/>
      <c r="D98" s="6"/>
      <c r="E98" s="6"/>
      <c r="F98" s="6"/>
      <c r="G98" s="6"/>
      <c r="H98" s="6"/>
      <c r="I98" s="6"/>
      <c r="J98" s="6"/>
      <c r="K98" s="6"/>
      <c r="L98" s="6"/>
      <c r="M98" s="6"/>
      <c r="N98" s="6"/>
      <c r="O98" s="6"/>
      <c r="P98" s="6"/>
      <c r="Q98" s="6"/>
      <c r="R98" s="6"/>
      <c r="S98" s="6"/>
      <c r="T98" s="6"/>
    </row>
    <row r="99" spans="1:20" s="12" customFormat="1" x14ac:dyDescent="0.25">
      <c r="A99" s="6"/>
      <c r="B99" s="6"/>
      <c r="C99" s="6"/>
      <c r="D99" s="6"/>
      <c r="E99" s="6"/>
      <c r="F99" s="6"/>
      <c r="G99" s="6"/>
      <c r="H99" s="6"/>
      <c r="I99" s="6"/>
      <c r="J99" s="6"/>
      <c r="K99" s="6"/>
      <c r="L99" s="6"/>
      <c r="M99" s="6"/>
      <c r="N99" s="6"/>
      <c r="O99" s="6"/>
      <c r="P99" s="6"/>
      <c r="Q99" s="6"/>
      <c r="R99" s="6"/>
      <c r="S99" s="6"/>
      <c r="T99" s="6"/>
    </row>
    <row r="100" spans="1:20" s="12" customFormat="1" x14ac:dyDescent="0.25">
      <c r="A100" s="6"/>
      <c r="B100" s="6"/>
      <c r="C100" s="6"/>
      <c r="D100" s="6"/>
      <c r="E100" s="6"/>
      <c r="F100" s="6"/>
      <c r="G100" s="6"/>
      <c r="H100" s="6"/>
      <c r="I100" s="6"/>
      <c r="J100" s="6"/>
      <c r="K100" s="6"/>
      <c r="L100" s="6"/>
      <c r="M100" s="6"/>
      <c r="N100" s="6"/>
      <c r="O100" s="6"/>
      <c r="P100" s="6"/>
      <c r="Q100" s="6"/>
      <c r="R100" s="6"/>
      <c r="S100" s="6"/>
      <c r="T100" s="6"/>
    </row>
    <row r="101" spans="1:20" s="12" customFormat="1" x14ac:dyDescent="0.25">
      <c r="A101" s="6"/>
      <c r="B101" s="6"/>
      <c r="C101" s="6"/>
      <c r="D101" s="6"/>
      <c r="E101" s="6"/>
      <c r="F101" s="6"/>
      <c r="G101" s="6"/>
      <c r="H101" s="6"/>
      <c r="I101" s="6"/>
      <c r="J101" s="6"/>
      <c r="K101" s="6"/>
      <c r="L101" s="6"/>
      <c r="M101" s="6"/>
      <c r="N101" s="6"/>
      <c r="O101" s="6"/>
      <c r="P101" s="6"/>
      <c r="Q101" s="6"/>
      <c r="R101" s="6"/>
      <c r="S101" s="6"/>
      <c r="T101" s="6"/>
    </row>
    <row r="102" spans="1:20" s="12" customFormat="1" x14ac:dyDescent="0.25">
      <c r="A102" s="6"/>
      <c r="B102" s="6"/>
      <c r="C102" s="6"/>
      <c r="D102" s="6"/>
      <c r="E102" s="6"/>
      <c r="F102" s="6"/>
      <c r="G102" s="6"/>
      <c r="H102" s="6"/>
      <c r="I102" s="6"/>
      <c r="J102" s="6"/>
      <c r="K102" s="6"/>
      <c r="L102" s="6"/>
      <c r="M102" s="6"/>
      <c r="N102" s="6"/>
      <c r="O102" s="6"/>
      <c r="P102" s="6"/>
      <c r="Q102" s="6"/>
      <c r="R102" s="6"/>
      <c r="S102" s="6"/>
      <c r="T102" s="6"/>
    </row>
    <row r="103" spans="1:20" s="12" customFormat="1" x14ac:dyDescent="0.25">
      <c r="A103" s="6"/>
      <c r="B103" s="6"/>
      <c r="C103" s="6"/>
      <c r="D103" s="6"/>
      <c r="E103" s="6"/>
      <c r="F103" s="6"/>
      <c r="G103" s="6"/>
      <c r="H103" s="6"/>
      <c r="I103" s="6"/>
      <c r="J103" s="6"/>
      <c r="K103" s="6"/>
      <c r="L103" s="6"/>
      <c r="M103" s="6"/>
      <c r="N103" s="6"/>
      <c r="O103" s="6"/>
      <c r="P103" s="6"/>
      <c r="Q103" s="6"/>
      <c r="R103" s="6"/>
      <c r="S103" s="6"/>
      <c r="T103" s="6"/>
    </row>
    <row r="104" spans="1:20" s="12" customFormat="1" x14ac:dyDescent="0.25">
      <c r="A104" s="6"/>
      <c r="B104" s="6"/>
      <c r="C104" s="6"/>
      <c r="D104" s="6"/>
      <c r="E104" s="6"/>
      <c r="F104" s="6"/>
      <c r="G104" s="6"/>
      <c r="H104" s="6"/>
      <c r="I104" s="6"/>
      <c r="J104" s="6"/>
      <c r="K104" s="6"/>
      <c r="L104" s="6"/>
      <c r="M104" s="6"/>
      <c r="N104" s="6"/>
      <c r="O104" s="6"/>
      <c r="P104" s="6"/>
      <c r="Q104" s="6"/>
      <c r="R104" s="6"/>
      <c r="S104" s="6"/>
      <c r="T104" s="6"/>
    </row>
    <row r="105" spans="1:20" s="12" customFormat="1" x14ac:dyDescent="0.25">
      <c r="A105" s="6"/>
      <c r="B105" s="6"/>
      <c r="C105" s="6"/>
      <c r="D105" s="6"/>
      <c r="E105" s="6"/>
      <c r="F105" s="6"/>
      <c r="G105" s="6"/>
      <c r="H105" s="6"/>
      <c r="I105" s="6"/>
      <c r="J105" s="6"/>
      <c r="K105" s="6"/>
      <c r="L105" s="6"/>
      <c r="M105" s="6"/>
      <c r="N105" s="6"/>
      <c r="O105" s="6"/>
      <c r="P105" s="6"/>
      <c r="Q105" s="6"/>
      <c r="R105" s="6"/>
      <c r="S105" s="6"/>
      <c r="T105" s="6"/>
    </row>
    <row r="106" spans="1:20" s="12" customFormat="1" x14ac:dyDescent="0.25">
      <c r="A106" s="6"/>
      <c r="B106" s="6"/>
      <c r="C106" s="6"/>
      <c r="D106" s="6"/>
      <c r="E106" s="6"/>
      <c r="F106" s="6"/>
      <c r="G106" s="6"/>
      <c r="H106" s="6"/>
      <c r="I106" s="6"/>
      <c r="J106" s="6"/>
      <c r="K106" s="6"/>
      <c r="L106" s="6"/>
      <c r="M106" s="6"/>
      <c r="N106" s="6"/>
      <c r="O106" s="6"/>
      <c r="P106" s="6"/>
      <c r="Q106" s="6"/>
      <c r="R106" s="6"/>
      <c r="S106" s="6"/>
      <c r="T106" s="6"/>
    </row>
    <row r="107" spans="1:20" s="12" customFormat="1" x14ac:dyDescent="0.25">
      <c r="A107" s="6"/>
      <c r="B107" s="6"/>
      <c r="C107" s="6"/>
      <c r="D107" s="6"/>
      <c r="E107" s="6"/>
      <c r="F107" s="6"/>
      <c r="G107" s="6"/>
      <c r="H107" s="6"/>
      <c r="I107" s="6"/>
      <c r="J107" s="6"/>
      <c r="K107" s="6"/>
      <c r="L107" s="6"/>
      <c r="M107" s="6"/>
      <c r="N107" s="6"/>
      <c r="O107" s="6"/>
      <c r="P107" s="6"/>
      <c r="Q107" s="6"/>
      <c r="R107" s="6"/>
      <c r="S107" s="6"/>
      <c r="T107" s="6"/>
    </row>
    <row r="108" spans="1:20" s="12" customFormat="1" x14ac:dyDescent="0.25">
      <c r="A108" s="6"/>
      <c r="B108" s="6"/>
      <c r="C108" s="6"/>
      <c r="D108" s="6"/>
      <c r="E108" s="6"/>
      <c r="F108" s="6"/>
      <c r="G108" s="6"/>
      <c r="H108" s="6"/>
      <c r="I108" s="6"/>
      <c r="J108" s="6"/>
      <c r="K108" s="6"/>
      <c r="L108" s="6"/>
      <c r="M108" s="6"/>
      <c r="N108" s="6"/>
      <c r="O108" s="6"/>
      <c r="P108" s="6"/>
      <c r="Q108" s="6"/>
      <c r="R108" s="6"/>
      <c r="S108" s="6"/>
      <c r="T108" s="6"/>
    </row>
    <row r="109" spans="1:20" s="12" customFormat="1" x14ac:dyDescent="0.25">
      <c r="A109" s="6"/>
      <c r="B109" s="6"/>
      <c r="C109" s="6"/>
      <c r="D109" s="6"/>
      <c r="E109" s="6"/>
      <c r="F109" s="6"/>
      <c r="G109" s="6"/>
      <c r="H109" s="6"/>
      <c r="I109" s="6"/>
      <c r="J109" s="6"/>
      <c r="K109" s="6"/>
      <c r="L109" s="6"/>
      <c r="M109" s="6"/>
      <c r="N109" s="6"/>
      <c r="O109" s="6"/>
      <c r="P109" s="6"/>
      <c r="Q109" s="6"/>
      <c r="R109" s="6"/>
      <c r="S109" s="6"/>
      <c r="T109" s="6"/>
    </row>
    <row r="110" spans="1:20" s="12" customFormat="1" x14ac:dyDescent="0.25">
      <c r="A110" s="6"/>
      <c r="B110" s="6"/>
      <c r="C110" s="6"/>
      <c r="D110" s="6"/>
      <c r="E110" s="6"/>
      <c r="F110" s="6"/>
      <c r="G110" s="6"/>
      <c r="H110" s="6"/>
      <c r="I110" s="6"/>
      <c r="J110" s="6"/>
      <c r="K110" s="6"/>
      <c r="L110" s="6"/>
      <c r="M110" s="6"/>
      <c r="N110" s="6"/>
      <c r="O110" s="6"/>
      <c r="P110" s="6"/>
      <c r="Q110" s="6"/>
      <c r="R110" s="6"/>
      <c r="S110" s="6"/>
      <c r="T110" s="6"/>
    </row>
    <row r="111" spans="1:20" s="12" customFormat="1" x14ac:dyDescent="0.25">
      <c r="A111" s="6"/>
      <c r="B111" s="6"/>
      <c r="C111" s="6"/>
      <c r="D111" s="6"/>
      <c r="E111" s="6"/>
      <c r="F111" s="6"/>
      <c r="G111" s="6"/>
      <c r="H111" s="6"/>
      <c r="I111" s="6"/>
      <c r="J111" s="6"/>
      <c r="K111" s="6"/>
      <c r="L111" s="6"/>
      <c r="M111" s="6"/>
      <c r="N111" s="6"/>
      <c r="O111" s="6"/>
      <c r="P111" s="6"/>
      <c r="Q111" s="6"/>
      <c r="R111" s="6"/>
      <c r="S111" s="6"/>
      <c r="T111" s="6"/>
    </row>
    <row r="112" spans="1:20" s="12" customFormat="1" x14ac:dyDescent="0.25">
      <c r="A112" s="6"/>
      <c r="B112" s="6"/>
      <c r="C112" s="6"/>
      <c r="D112" s="6"/>
      <c r="E112" s="6"/>
      <c r="F112" s="6"/>
      <c r="G112" s="6"/>
      <c r="H112" s="6"/>
      <c r="I112" s="6"/>
      <c r="J112" s="6"/>
      <c r="K112" s="6"/>
      <c r="L112" s="6"/>
      <c r="M112" s="6"/>
      <c r="N112" s="6"/>
      <c r="O112" s="6"/>
      <c r="P112" s="6"/>
      <c r="Q112" s="6"/>
      <c r="R112" s="6"/>
      <c r="S112" s="6"/>
      <c r="T112" s="6"/>
    </row>
    <row r="113" spans="1:20" s="12" customFormat="1" x14ac:dyDescent="0.25">
      <c r="A113" s="6"/>
      <c r="B113" s="6"/>
      <c r="C113" s="6"/>
      <c r="D113" s="6"/>
      <c r="E113" s="6"/>
      <c r="F113" s="6"/>
      <c r="G113" s="6"/>
      <c r="H113" s="6"/>
      <c r="I113" s="6"/>
      <c r="J113" s="6"/>
      <c r="K113" s="6"/>
      <c r="L113" s="6"/>
      <c r="M113" s="6"/>
      <c r="N113" s="6"/>
      <c r="O113" s="6"/>
      <c r="P113" s="6"/>
      <c r="Q113" s="6"/>
      <c r="R113" s="6"/>
      <c r="S113" s="6"/>
      <c r="T113" s="6"/>
    </row>
    <row r="114" spans="1:20" s="12" customFormat="1" x14ac:dyDescent="0.25">
      <c r="A114" s="6"/>
      <c r="B114" s="6"/>
      <c r="C114" s="6"/>
      <c r="D114" s="6"/>
      <c r="E114" s="6"/>
      <c r="F114" s="6"/>
      <c r="G114" s="6"/>
      <c r="H114" s="6"/>
      <c r="I114" s="6"/>
      <c r="J114" s="6"/>
      <c r="K114" s="6"/>
      <c r="L114" s="6"/>
      <c r="M114" s="6"/>
      <c r="N114" s="6"/>
      <c r="O114" s="6"/>
      <c r="P114" s="6"/>
      <c r="Q114" s="6"/>
      <c r="R114" s="6"/>
      <c r="S114" s="6"/>
      <c r="T114" s="6"/>
    </row>
    <row r="115" spans="1:20" s="12" customFormat="1" x14ac:dyDescent="0.25">
      <c r="A115" s="6"/>
      <c r="B115" s="6"/>
      <c r="C115" s="6"/>
      <c r="D115" s="6"/>
      <c r="E115" s="6"/>
      <c r="F115" s="6"/>
      <c r="G115" s="6"/>
      <c r="H115" s="6"/>
      <c r="I115" s="6"/>
      <c r="J115" s="6"/>
      <c r="K115" s="6"/>
      <c r="L115" s="6"/>
      <c r="M115" s="6"/>
      <c r="N115" s="6"/>
      <c r="O115" s="6"/>
      <c r="P115" s="6"/>
      <c r="Q115" s="6"/>
      <c r="R115" s="6"/>
      <c r="S115" s="6"/>
      <c r="T115" s="6"/>
    </row>
    <row r="116" spans="1:20" s="12" customFormat="1" x14ac:dyDescent="0.25">
      <c r="A116" s="6"/>
      <c r="B116" s="6"/>
      <c r="C116" s="6"/>
      <c r="D116" s="6"/>
      <c r="E116" s="6"/>
      <c r="F116" s="6"/>
      <c r="G116" s="6"/>
      <c r="H116" s="6"/>
      <c r="I116" s="6"/>
      <c r="J116" s="6"/>
      <c r="K116" s="6"/>
      <c r="L116" s="6"/>
      <c r="M116" s="6"/>
      <c r="N116" s="6"/>
      <c r="O116" s="6"/>
      <c r="P116" s="6"/>
      <c r="Q116" s="6"/>
      <c r="R116" s="6"/>
      <c r="S116" s="6"/>
      <c r="T116" s="6"/>
    </row>
    <row r="117" spans="1:20" s="12" customFormat="1" x14ac:dyDescent="0.25">
      <c r="A117" s="6"/>
      <c r="B117" s="6"/>
      <c r="C117" s="6"/>
      <c r="D117" s="6"/>
      <c r="E117" s="6"/>
      <c r="F117" s="6"/>
      <c r="G117" s="6"/>
      <c r="H117" s="6"/>
      <c r="I117" s="6"/>
      <c r="J117" s="6"/>
      <c r="K117" s="6"/>
      <c r="L117" s="6"/>
      <c r="M117" s="6"/>
      <c r="N117" s="6"/>
      <c r="O117" s="6"/>
      <c r="P117" s="6"/>
      <c r="Q117" s="6"/>
      <c r="R117" s="6"/>
      <c r="S117" s="6"/>
      <c r="T117" s="6"/>
    </row>
    <row r="118" spans="1:20" s="12" customFormat="1" x14ac:dyDescent="0.25">
      <c r="A118" s="6"/>
      <c r="B118" s="6"/>
      <c r="C118" s="6"/>
      <c r="D118" s="6"/>
      <c r="E118" s="6"/>
      <c r="F118" s="6"/>
      <c r="G118" s="6"/>
      <c r="H118" s="6"/>
      <c r="I118" s="6"/>
      <c r="J118" s="6"/>
      <c r="K118" s="6"/>
      <c r="L118" s="6"/>
      <c r="M118" s="6"/>
      <c r="N118" s="6"/>
      <c r="O118" s="6"/>
      <c r="P118" s="6"/>
      <c r="Q118" s="6"/>
      <c r="R118" s="6"/>
      <c r="S118" s="6"/>
      <c r="T118" s="6"/>
    </row>
    <row r="119" spans="1:20" s="12" customFormat="1" x14ac:dyDescent="0.25">
      <c r="A119" s="6"/>
      <c r="B119" s="6"/>
      <c r="C119" s="6"/>
      <c r="D119" s="6"/>
      <c r="E119" s="6"/>
      <c r="F119" s="6"/>
      <c r="G119" s="6"/>
      <c r="H119" s="6"/>
      <c r="I119" s="6"/>
      <c r="J119" s="6"/>
      <c r="K119" s="6"/>
      <c r="L119" s="6"/>
      <c r="M119" s="6"/>
      <c r="N119" s="6"/>
      <c r="O119" s="6"/>
      <c r="P119" s="6"/>
      <c r="Q119" s="6"/>
      <c r="R119" s="6"/>
      <c r="S119" s="6"/>
      <c r="T119" s="6"/>
    </row>
    <row r="120" spans="1:20" s="12" customFormat="1" x14ac:dyDescent="0.25">
      <c r="A120" s="6"/>
      <c r="B120" s="6"/>
      <c r="C120" s="6"/>
      <c r="D120" s="6"/>
      <c r="E120" s="6"/>
      <c r="F120" s="6"/>
      <c r="G120" s="6"/>
      <c r="H120" s="6"/>
      <c r="I120" s="6"/>
      <c r="J120" s="6"/>
      <c r="K120" s="6"/>
      <c r="L120" s="6"/>
      <c r="M120" s="6"/>
      <c r="N120" s="6"/>
      <c r="O120" s="6"/>
      <c r="P120" s="6"/>
      <c r="Q120" s="6"/>
      <c r="R120" s="6"/>
      <c r="S120" s="6"/>
      <c r="T120" s="6"/>
    </row>
    <row r="121" spans="1:20" s="12" customFormat="1" x14ac:dyDescent="0.25">
      <c r="A121" s="6"/>
      <c r="B121" s="6"/>
      <c r="C121" s="6"/>
      <c r="D121" s="6"/>
      <c r="E121" s="6"/>
      <c r="F121" s="6"/>
      <c r="G121" s="6"/>
      <c r="H121" s="6"/>
      <c r="I121" s="6"/>
      <c r="J121" s="6"/>
      <c r="K121" s="6"/>
      <c r="L121" s="6"/>
      <c r="M121" s="6"/>
      <c r="N121" s="6"/>
      <c r="O121" s="6"/>
      <c r="P121" s="6"/>
      <c r="Q121" s="6"/>
      <c r="R121" s="6"/>
      <c r="S121" s="6"/>
      <c r="T121" s="6"/>
    </row>
    <row r="122" spans="1:20" s="12" customFormat="1" x14ac:dyDescent="0.25">
      <c r="A122" s="6"/>
      <c r="B122" s="6"/>
      <c r="C122" s="6"/>
      <c r="D122" s="6"/>
      <c r="E122" s="6"/>
      <c r="F122" s="6"/>
      <c r="G122" s="6"/>
      <c r="H122" s="6"/>
      <c r="I122" s="6"/>
      <c r="J122" s="6"/>
      <c r="K122" s="6"/>
      <c r="L122" s="6"/>
      <c r="M122" s="6"/>
      <c r="N122" s="6"/>
      <c r="O122" s="6"/>
      <c r="P122" s="6"/>
      <c r="Q122" s="6"/>
      <c r="R122" s="6"/>
      <c r="S122" s="6"/>
      <c r="T122" s="6"/>
    </row>
    <row r="123" spans="1:20" s="12" customFormat="1" x14ac:dyDescent="0.25">
      <c r="A123" s="6"/>
      <c r="B123" s="6"/>
      <c r="C123" s="6"/>
      <c r="D123" s="6"/>
      <c r="E123" s="6"/>
      <c r="F123" s="6"/>
      <c r="G123" s="6"/>
      <c r="H123" s="6"/>
      <c r="I123" s="6"/>
      <c r="J123" s="6"/>
      <c r="K123" s="6"/>
      <c r="L123" s="6"/>
      <c r="M123" s="6"/>
      <c r="N123" s="6"/>
      <c r="O123" s="6"/>
      <c r="P123" s="6"/>
      <c r="Q123" s="6"/>
      <c r="R123" s="6"/>
      <c r="S123" s="6"/>
      <c r="T123" s="6"/>
    </row>
    <row r="124" spans="1:20" s="12" customFormat="1" x14ac:dyDescent="0.25">
      <c r="A124" s="6"/>
      <c r="B124" s="6"/>
      <c r="C124" s="6"/>
      <c r="D124" s="6"/>
      <c r="E124" s="6"/>
      <c r="F124" s="6"/>
      <c r="G124" s="6"/>
      <c r="H124" s="6"/>
      <c r="I124" s="6"/>
      <c r="J124" s="6"/>
      <c r="K124" s="6"/>
      <c r="L124" s="6"/>
      <c r="M124" s="6"/>
      <c r="N124" s="6"/>
      <c r="O124" s="6"/>
      <c r="P124" s="6"/>
      <c r="Q124" s="6"/>
      <c r="R124" s="6"/>
      <c r="S124" s="6"/>
      <c r="T124" s="6"/>
    </row>
    <row r="125" spans="1:20" s="12" customFormat="1" x14ac:dyDescent="0.25">
      <c r="A125" s="6"/>
      <c r="B125" s="6"/>
      <c r="C125" s="6"/>
      <c r="D125" s="6"/>
      <c r="E125" s="6"/>
      <c r="F125" s="6"/>
      <c r="G125" s="6"/>
      <c r="H125" s="6"/>
      <c r="I125" s="6"/>
      <c r="J125" s="6"/>
      <c r="K125" s="6"/>
      <c r="L125" s="6"/>
      <c r="M125" s="6"/>
      <c r="N125" s="6"/>
      <c r="O125" s="6"/>
      <c r="P125" s="6"/>
      <c r="Q125" s="6"/>
      <c r="R125" s="6"/>
      <c r="S125" s="6"/>
      <c r="T125" s="6"/>
    </row>
    <row r="126" spans="1:20" s="12" customFormat="1" x14ac:dyDescent="0.25">
      <c r="A126" s="6"/>
      <c r="B126" s="6"/>
      <c r="C126" s="6"/>
      <c r="D126" s="6"/>
      <c r="E126" s="6"/>
      <c r="F126" s="6"/>
      <c r="G126" s="6"/>
      <c r="H126" s="6"/>
      <c r="I126" s="6"/>
      <c r="J126" s="6"/>
      <c r="K126" s="6"/>
      <c r="L126" s="6"/>
      <c r="M126" s="6"/>
      <c r="N126" s="6"/>
      <c r="O126" s="6"/>
      <c r="P126" s="6"/>
      <c r="Q126" s="6"/>
      <c r="R126" s="6"/>
      <c r="S126" s="6"/>
      <c r="T126" s="6"/>
    </row>
    <row r="127" spans="1:20" s="12" customFormat="1" x14ac:dyDescent="0.25">
      <c r="A127" s="6"/>
      <c r="B127" s="6"/>
      <c r="C127" s="6"/>
      <c r="D127" s="6"/>
      <c r="E127" s="6"/>
      <c r="F127" s="6"/>
      <c r="G127" s="6"/>
      <c r="H127" s="6"/>
      <c r="I127" s="6"/>
      <c r="J127" s="6"/>
      <c r="K127" s="6"/>
      <c r="L127" s="6"/>
      <c r="M127" s="6"/>
      <c r="N127" s="6"/>
      <c r="O127" s="6"/>
      <c r="P127" s="6"/>
      <c r="Q127" s="6"/>
      <c r="R127" s="6"/>
      <c r="S127" s="6"/>
      <c r="T127" s="6"/>
    </row>
    <row r="128" spans="1:20" s="12" customFormat="1" x14ac:dyDescent="0.25">
      <c r="A128" s="6"/>
      <c r="B128" s="6"/>
      <c r="C128" s="6"/>
      <c r="D128" s="6"/>
      <c r="E128" s="6"/>
      <c r="F128" s="6"/>
      <c r="G128" s="6"/>
      <c r="H128" s="6"/>
      <c r="I128" s="6"/>
      <c r="J128" s="6"/>
      <c r="K128" s="6"/>
      <c r="L128" s="6"/>
      <c r="M128" s="6"/>
      <c r="N128" s="6"/>
      <c r="O128" s="6"/>
      <c r="P128" s="6"/>
      <c r="Q128" s="6"/>
      <c r="R128" s="6"/>
      <c r="S128" s="6"/>
      <c r="T128" s="6"/>
    </row>
    <row r="129" spans="1:20" s="12" customFormat="1" x14ac:dyDescent="0.25">
      <c r="A129" s="6"/>
      <c r="B129" s="6"/>
      <c r="C129" s="6"/>
      <c r="D129" s="6"/>
      <c r="E129" s="6"/>
      <c r="F129" s="6"/>
      <c r="G129" s="6"/>
      <c r="H129" s="6"/>
      <c r="I129" s="6"/>
      <c r="J129" s="6"/>
      <c r="K129" s="6"/>
      <c r="L129" s="6"/>
      <c r="M129" s="6"/>
      <c r="N129" s="6"/>
      <c r="O129" s="6"/>
      <c r="P129" s="6"/>
      <c r="Q129" s="6"/>
      <c r="R129" s="6"/>
      <c r="S129" s="6"/>
      <c r="T129" s="6"/>
    </row>
    <row r="130" spans="1:20" s="12" customFormat="1" x14ac:dyDescent="0.25">
      <c r="A130" s="6"/>
      <c r="B130" s="6"/>
      <c r="C130" s="6"/>
      <c r="D130" s="6"/>
      <c r="E130" s="6"/>
      <c r="F130" s="6"/>
      <c r="G130" s="6"/>
      <c r="H130" s="6"/>
      <c r="I130" s="6"/>
      <c r="J130" s="6"/>
      <c r="K130" s="6"/>
      <c r="L130" s="6"/>
      <c r="M130" s="6"/>
      <c r="N130" s="6"/>
      <c r="O130" s="6"/>
      <c r="P130" s="6"/>
      <c r="Q130" s="6"/>
      <c r="R130" s="6"/>
      <c r="S130" s="6"/>
      <c r="T130" s="6"/>
    </row>
    <row r="131" spans="1:20" s="12" customFormat="1" x14ac:dyDescent="0.25">
      <c r="A131" s="6"/>
      <c r="B131" s="6"/>
      <c r="C131" s="6"/>
      <c r="D131" s="6"/>
      <c r="E131" s="6"/>
      <c r="F131" s="6"/>
      <c r="G131" s="6"/>
      <c r="H131" s="6"/>
      <c r="I131" s="6"/>
      <c r="J131" s="6"/>
      <c r="K131" s="6"/>
      <c r="L131" s="6"/>
      <c r="M131" s="6"/>
      <c r="N131" s="6"/>
      <c r="O131" s="6"/>
      <c r="P131" s="6"/>
      <c r="Q131" s="6"/>
      <c r="R131" s="6"/>
      <c r="S131" s="6"/>
      <c r="T131" s="6"/>
    </row>
    <row r="132" spans="1:20" s="12" customFormat="1" x14ac:dyDescent="0.25">
      <c r="A132" s="6"/>
      <c r="B132" s="6"/>
      <c r="C132" s="6"/>
      <c r="D132" s="6"/>
      <c r="E132" s="6"/>
      <c r="F132" s="6"/>
      <c r="G132" s="6"/>
      <c r="H132" s="6"/>
      <c r="I132" s="6"/>
      <c r="J132" s="6"/>
      <c r="K132" s="6"/>
      <c r="L132" s="6"/>
      <c r="M132" s="6"/>
      <c r="N132" s="6"/>
      <c r="O132" s="6"/>
      <c r="P132" s="6"/>
      <c r="Q132" s="6"/>
      <c r="R132" s="6"/>
      <c r="S132" s="6"/>
      <c r="T132" s="6"/>
    </row>
    <row r="133" spans="1:20" s="12" customFormat="1" x14ac:dyDescent="0.25">
      <c r="A133" s="6"/>
      <c r="B133" s="6"/>
      <c r="C133" s="6"/>
      <c r="D133" s="6"/>
      <c r="E133" s="6"/>
      <c r="F133" s="6"/>
      <c r="G133" s="6"/>
      <c r="H133" s="6"/>
      <c r="I133" s="6"/>
      <c r="J133" s="6"/>
      <c r="K133" s="6"/>
      <c r="L133" s="6"/>
      <c r="M133" s="6"/>
      <c r="N133" s="6"/>
      <c r="O133" s="6"/>
      <c r="P133" s="6"/>
      <c r="Q133" s="6"/>
      <c r="R133" s="6"/>
      <c r="S133" s="6"/>
      <c r="T133" s="6"/>
    </row>
    <row r="134" spans="1:20" s="12" customFormat="1" x14ac:dyDescent="0.25">
      <c r="A134" s="6"/>
      <c r="B134" s="6"/>
      <c r="C134" s="6"/>
      <c r="D134" s="6"/>
      <c r="E134" s="6"/>
      <c r="F134" s="6"/>
      <c r="G134" s="6"/>
      <c r="H134" s="6"/>
      <c r="I134" s="6"/>
      <c r="J134" s="6"/>
      <c r="K134" s="6"/>
      <c r="L134" s="6"/>
      <c r="M134" s="6"/>
      <c r="N134" s="6"/>
      <c r="O134" s="6"/>
      <c r="P134" s="6"/>
      <c r="Q134" s="6"/>
      <c r="R134" s="6"/>
      <c r="S134" s="6"/>
      <c r="T134" s="6"/>
    </row>
    <row r="135" spans="1:20" s="12" customFormat="1" x14ac:dyDescent="0.25">
      <c r="A135" s="6"/>
      <c r="B135" s="6"/>
      <c r="C135" s="6"/>
      <c r="D135" s="6"/>
      <c r="E135" s="6"/>
      <c r="F135" s="6"/>
      <c r="G135" s="6"/>
      <c r="H135" s="6"/>
      <c r="I135" s="6"/>
      <c r="J135" s="6"/>
      <c r="K135" s="6"/>
      <c r="L135" s="6"/>
      <c r="M135" s="6"/>
      <c r="N135" s="6"/>
      <c r="O135" s="6"/>
      <c r="P135" s="6"/>
      <c r="Q135" s="6"/>
      <c r="R135" s="6"/>
      <c r="S135" s="6"/>
      <c r="T135" s="6"/>
    </row>
    <row r="136" spans="1:20" s="12" customFormat="1" x14ac:dyDescent="0.25">
      <c r="A136" s="6"/>
      <c r="B136" s="6"/>
      <c r="C136" s="6"/>
      <c r="D136" s="6"/>
      <c r="E136" s="6"/>
      <c r="F136" s="6"/>
      <c r="G136" s="6"/>
      <c r="H136" s="6"/>
      <c r="I136" s="6"/>
      <c r="J136" s="6"/>
      <c r="K136" s="6"/>
      <c r="L136" s="6"/>
      <c r="M136" s="6"/>
      <c r="N136" s="6"/>
      <c r="O136" s="6"/>
      <c r="P136" s="6"/>
      <c r="Q136" s="6"/>
      <c r="R136" s="6"/>
      <c r="S136" s="6"/>
      <c r="T136" s="6"/>
    </row>
    <row r="137" spans="1:20" s="12" customFormat="1" x14ac:dyDescent="0.25">
      <c r="A137" s="6"/>
      <c r="B137" s="6"/>
      <c r="C137" s="6"/>
      <c r="D137" s="6"/>
      <c r="E137" s="6"/>
      <c r="F137" s="6"/>
      <c r="G137" s="6"/>
      <c r="H137" s="6"/>
      <c r="I137" s="6"/>
      <c r="J137" s="6"/>
      <c r="K137" s="6"/>
      <c r="L137" s="6"/>
      <c r="M137" s="6"/>
      <c r="N137" s="6"/>
      <c r="O137" s="6"/>
      <c r="P137" s="6"/>
      <c r="Q137" s="6"/>
      <c r="R137" s="6"/>
      <c r="S137" s="6"/>
      <c r="T137" s="6"/>
    </row>
    <row r="138" spans="1:20" s="12" customFormat="1" x14ac:dyDescent="0.25">
      <c r="A138" s="6"/>
      <c r="B138" s="6"/>
      <c r="C138" s="6"/>
      <c r="D138" s="6"/>
      <c r="E138" s="6"/>
      <c r="F138" s="6"/>
      <c r="G138" s="6"/>
      <c r="H138" s="6"/>
      <c r="I138" s="6"/>
      <c r="J138" s="6"/>
      <c r="K138" s="6"/>
      <c r="L138" s="6"/>
      <c r="M138" s="6"/>
      <c r="N138" s="6"/>
      <c r="O138" s="6"/>
      <c r="P138" s="6"/>
      <c r="Q138" s="6"/>
      <c r="R138" s="6"/>
      <c r="S138" s="6"/>
      <c r="T138" s="6"/>
    </row>
    <row r="139" spans="1:20" s="12" customFormat="1" x14ac:dyDescent="0.25">
      <c r="A139" s="6"/>
      <c r="B139" s="6"/>
      <c r="C139" s="6"/>
      <c r="D139" s="6"/>
      <c r="E139" s="6"/>
      <c r="F139" s="6"/>
      <c r="G139" s="6"/>
      <c r="H139" s="6"/>
      <c r="I139" s="6"/>
      <c r="J139" s="6"/>
      <c r="K139" s="6"/>
      <c r="L139" s="6"/>
      <c r="M139" s="6"/>
      <c r="N139" s="6"/>
      <c r="O139" s="6"/>
      <c r="P139" s="6"/>
      <c r="Q139" s="6"/>
      <c r="R139" s="6"/>
      <c r="S139" s="6"/>
      <c r="T139" s="6"/>
    </row>
    <row r="140" spans="1:20" s="12" customFormat="1" x14ac:dyDescent="0.25">
      <c r="A140" s="6"/>
      <c r="B140" s="6"/>
      <c r="C140" s="6"/>
      <c r="D140" s="6"/>
      <c r="E140" s="6"/>
      <c r="F140" s="6"/>
      <c r="G140" s="6"/>
      <c r="H140" s="6"/>
      <c r="I140" s="6"/>
      <c r="J140" s="6"/>
      <c r="K140" s="6"/>
      <c r="L140" s="6"/>
      <c r="M140" s="6"/>
      <c r="N140" s="6"/>
      <c r="O140" s="6"/>
      <c r="P140" s="6"/>
      <c r="Q140" s="6"/>
      <c r="R140" s="6"/>
      <c r="S140" s="6"/>
      <c r="T140" s="6"/>
    </row>
    <row r="141" spans="1:20" s="12" customFormat="1" x14ac:dyDescent="0.25">
      <c r="A141" s="6"/>
      <c r="B141" s="6"/>
      <c r="C141" s="6"/>
      <c r="D141" s="6"/>
      <c r="E141" s="6"/>
      <c r="F141" s="6"/>
      <c r="G141" s="6"/>
      <c r="H141" s="6"/>
      <c r="I141" s="6"/>
      <c r="J141" s="6"/>
      <c r="K141" s="6"/>
      <c r="L141" s="6"/>
      <c r="M141" s="6"/>
      <c r="N141" s="6"/>
      <c r="O141" s="6"/>
      <c r="P141" s="6"/>
      <c r="Q141" s="6"/>
      <c r="R141" s="6"/>
      <c r="S141" s="6"/>
      <c r="T141" s="6"/>
    </row>
    <row r="142" spans="1:20" s="12" customFormat="1" x14ac:dyDescent="0.25">
      <c r="A142" s="6"/>
      <c r="B142" s="6"/>
      <c r="C142" s="6"/>
      <c r="D142" s="6"/>
      <c r="E142" s="6"/>
      <c r="F142" s="6"/>
      <c r="G142" s="6"/>
      <c r="H142" s="6"/>
      <c r="I142" s="6"/>
      <c r="J142" s="6"/>
      <c r="K142" s="6"/>
      <c r="L142" s="6"/>
      <c r="M142" s="6"/>
      <c r="N142" s="6"/>
      <c r="O142" s="6"/>
      <c r="P142" s="6"/>
      <c r="Q142" s="6"/>
      <c r="R142" s="6"/>
      <c r="S142" s="6"/>
      <c r="T142" s="6"/>
    </row>
    <row r="143" spans="1:20" s="12" customFormat="1" x14ac:dyDescent="0.25">
      <c r="A143" s="6"/>
      <c r="B143" s="6"/>
      <c r="C143" s="6"/>
      <c r="D143" s="6"/>
      <c r="E143" s="6"/>
      <c r="F143" s="6"/>
      <c r="G143" s="6"/>
      <c r="H143" s="6"/>
      <c r="I143" s="6"/>
      <c r="J143" s="6"/>
      <c r="K143" s="6"/>
      <c r="L143" s="6"/>
      <c r="M143" s="6"/>
      <c r="N143" s="6"/>
      <c r="O143" s="6"/>
      <c r="P143" s="6"/>
      <c r="Q143" s="6"/>
      <c r="R143" s="6"/>
      <c r="S143" s="6"/>
      <c r="T143" s="6"/>
    </row>
    <row r="144" spans="1:20" s="12" customFormat="1" x14ac:dyDescent="0.25">
      <c r="A144" s="6"/>
      <c r="B144" s="6"/>
      <c r="C144" s="6"/>
      <c r="D144" s="6"/>
      <c r="E144" s="6"/>
      <c r="F144" s="6"/>
      <c r="G144" s="6"/>
      <c r="H144" s="6"/>
      <c r="I144" s="6"/>
      <c r="J144" s="6"/>
      <c r="K144" s="6"/>
      <c r="L144" s="6"/>
      <c r="M144" s="6"/>
      <c r="N144" s="6"/>
      <c r="O144" s="6"/>
      <c r="P144" s="6"/>
      <c r="Q144" s="6"/>
      <c r="R144" s="6"/>
      <c r="S144" s="6"/>
      <c r="T144" s="6"/>
    </row>
    <row r="145" spans="1:20" s="12" customFormat="1" x14ac:dyDescent="0.25">
      <c r="A145" s="6"/>
      <c r="B145" s="6"/>
      <c r="C145" s="6"/>
      <c r="D145" s="6"/>
      <c r="E145" s="6"/>
      <c r="F145" s="6"/>
      <c r="G145" s="6"/>
      <c r="H145" s="6"/>
      <c r="I145" s="6"/>
      <c r="J145" s="6"/>
      <c r="K145" s="6"/>
      <c r="L145" s="6"/>
      <c r="M145" s="6"/>
      <c r="N145" s="6"/>
      <c r="O145" s="6"/>
      <c r="P145" s="6"/>
      <c r="Q145" s="6"/>
      <c r="R145" s="6"/>
      <c r="S145" s="6"/>
      <c r="T145" s="6"/>
    </row>
    <row r="146" spans="1:20" s="12" customFormat="1" x14ac:dyDescent="0.25">
      <c r="A146" s="6"/>
      <c r="B146" s="6"/>
      <c r="C146" s="6"/>
      <c r="D146" s="6"/>
      <c r="E146" s="6"/>
      <c r="F146" s="6"/>
      <c r="G146" s="6"/>
      <c r="H146" s="6"/>
      <c r="I146" s="6"/>
      <c r="J146" s="6"/>
      <c r="K146" s="6"/>
      <c r="L146" s="6"/>
      <c r="M146" s="6"/>
      <c r="N146" s="6"/>
      <c r="O146" s="6"/>
      <c r="P146" s="6"/>
      <c r="Q146" s="6"/>
      <c r="R146" s="6"/>
      <c r="S146" s="6"/>
      <c r="T146" s="6"/>
    </row>
    <row r="147" spans="1:20" s="12" customFormat="1" x14ac:dyDescent="0.25">
      <c r="A147" s="6"/>
      <c r="B147" s="6"/>
      <c r="C147" s="6"/>
      <c r="D147" s="6"/>
      <c r="E147" s="6"/>
      <c r="F147" s="6"/>
      <c r="G147" s="6"/>
      <c r="H147" s="6"/>
      <c r="I147" s="6"/>
      <c r="J147" s="6"/>
      <c r="K147" s="6"/>
      <c r="L147" s="6"/>
      <c r="M147" s="6"/>
      <c r="N147" s="6"/>
      <c r="O147" s="6"/>
      <c r="P147" s="6"/>
      <c r="Q147" s="6"/>
      <c r="R147" s="6"/>
      <c r="S147" s="6"/>
      <c r="T147" s="6"/>
    </row>
    <row r="148" spans="1:20" s="12" customFormat="1" x14ac:dyDescent="0.25">
      <c r="A148" s="6"/>
      <c r="B148" s="6"/>
      <c r="C148" s="6"/>
      <c r="D148" s="6"/>
      <c r="E148" s="6"/>
      <c r="F148" s="6"/>
      <c r="G148" s="6"/>
      <c r="H148" s="6"/>
      <c r="I148" s="6"/>
      <c r="J148" s="6"/>
      <c r="K148" s="6"/>
      <c r="L148" s="6"/>
      <c r="M148" s="6"/>
      <c r="N148" s="6"/>
      <c r="O148" s="6"/>
      <c r="P148" s="6"/>
      <c r="Q148" s="6"/>
      <c r="R148" s="6"/>
      <c r="S148" s="6"/>
      <c r="T148" s="6"/>
    </row>
    <row r="149" spans="1:20" s="12" customFormat="1" x14ac:dyDescent="0.25">
      <c r="A149" s="6"/>
      <c r="B149" s="6"/>
      <c r="C149" s="6"/>
      <c r="D149" s="6"/>
      <c r="E149" s="6"/>
      <c r="F149" s="6"/>
      <c r="G149" s="6"/>
      <c r="H149" s="6"/>
      <c r="I149" s="6"/>
      <c r="J149" s="6"/>
      <c r="K149" s="6"/>
      <c r="L149" s="6"/>
      <c r="M149" s="6"/>
      <c r="N149" s="6"/>
      <c r="O149" s="6"/>
      <c r="P149" s="6"/>
      <c r="Q149" s="6"/>
      <c r="R149" s="6"/>
      <c r="S149" s="6"/>
      <c r="T149" s="6"/>
    </row>
    <row r="150" spans="1:20" s="12" customFormat="1" x14ac:dyDescent="0.25">
      <c r="A150" s="6"/>
      <c r="B150" s="6"/>
      <c r="C150" s="6"/>
      <c r="D150" s="6"/>
      <c r="E150" s="6"/>
      <c r="F150" s="6"/>
      <c r="G150" s="6"/>
      <c r="H150" s="6"/>
      <c r="I150" s="6"/>
      <c r="J150" s="6"/>
      <c r="K150" s="6"/>
      <c r="L150" s="6"/>
      <c r="M150" s="6"/>
      <c r="N150" s="6"/>
      <c r="O150" s="6"/>
      <c r="P150" s="6"/>
      <c r="Q150" s="6"/>
      <c r="R150" s="6"/>
      <c r="S150" s="6"/>
      <c r="T150" s="6"/>
    </row>
    <row r="151" spans="1:20" s="12" customFormat="1" x14ac:dyDescent="0.25">
      <c r="A151" s="6"/>
      <c r="B151" s="6"/>
      <c r="C151" s="6"/>
      <c r="D151" s="6"/>
      <c r="E151" s="6"/>
      <c r="F151" s="6"/>
      <c r="G151" s="6"/>
      <c r="H151" s="6"/>
      <c r="I151" s="6"/>
      <c r="J151" s="6"/>
      <c r="K151" s="6"/>
      <c r="L151" s="6"/>
      <c r="M151" s="6"/>
      <c r="N151" s="6"/>
      <c r="O151" s="6"/>
      <c r="P151" s="6"/>
      <c r="Q151" s="6"/>
      <c r="R151" s="6"/>
      <c r="S151" s="6"/>
      <c r="T151" s="6"/>
    </row>
    <row r="152" spans="1:20" s="12" customFormat="1" x14ac:dyDescent="0.25">
      <c r="A152" s="6"/>
      <c r="B152" s="6"/>
      <c r="C152" s="6"/>
      <c r="D152" s="6"/>
      <c r="E152" s="6"/>
      <c r="F152" s="6"/>
      <c r="G152" s="6"/>
      <c r="H152" s="6"/>
      <c r="I152" s="6"/>
      <c r="J152" s="6"/>
      <c r="K152" s="6"/>
      <c r="L152" s="6"/>
      <c r="M152" s="6"/>
      <c r="N152" s="6"/>
      <c r="O152" s="6"/>
      <c r="P152" s="6"/>
      <c r="Q152" s="6"/>
      <c r="R152" s="6"/>
      <c r="S152" s="6"/>
      <c r="T152" s="6"/>
    </row>
    <row r="153" spans="1:20" s="12" customFormat="1" x14ac:dyDescent="0.25">
      <c r="A153" s="6"/>
      <c r="B153" s="6"/>
      <c r="C153" s="6"/>
      <c r="D153" s="6"/>
      <c r="E153" s="6"/>
      <c r="F153" s="6"/>
      <c r="G153" s="6"/>
      <c r="H153" s="6"/>
      <c r="I153" s="6"/>
      <c r="J153" s="6"/>
      <c r="K153" s="6"/>
      <c r="L153" s="6"/>
      <c r="M153" s="6"/>
      <c r="N153" s="6"/>
      <c r="O153" s="6"/>
      <c r="P153" s="6"/>
      <c r="Q153" s="6"/>
      <c r="R153" s="6"/>
      <c r="S153" s="6"/>
      <c r="T153" s="6"/>
    </row>
    <row r="154" spans="1:20" s="12" customFormat="1" x14ac:dyDescent="0.25">
      <c r="A154" s="6"/>
      <c r="B154" s="6"/>
      <c r="C154" s="6"/>
      <c r="D154" s="6"/>
      <c r="E154" s="6"/>
      <c r="F154" s="6"/>
      <c r="G154" s="6"/>
      <c r="H154" s="6"/>
      <c r="I154" s="6"/>
      <c r="J154" s="6"/>
      <c r="K154" s="6"/>
      <c r="L154" s="6"/>
      <c r="M154" s="6"/>
      <c r="N154" s="6"/>
      <c r="O154" s="6"/>
      <c r="P154" s="6"/>
      <c r="Q154" s="6"/>
      <c r="R154" s="6"/>
      <c r="S154" s="6"/>
      <c r="T154" s="6"/>
    </row>
    <row r="155" spans="1:20" s="12" customFormat="1" x14ac:dyDescent="0.25">
      <c r="A155" s="6"/>
      <c r="B155" s="6"/>
      <c r="C155" s="6"/>
      <c r="D155" s="6"/>
      <c r="E155" s="6"/>
      <c r="F155" s="6"/>
      <c r="G155" s="6"/>
      <c r="H155" s="6"/>
      <c r="I155" s="6"/>
      <c r="J155" s="6"/>
      <c r="K155" s="6"/>
      <c r="L155" s="6"/>
      <c r="M155" s="6"/>
      <c r="N155" s="6"/>
      <c r="O155" s="6"/>
      <c r="P155" s="6"/>
      <c r="Q155" s="6"/>
      <c r="R155" s="6"/>
      <c r="S155" s="6"/>
      <c r="T155" s="6"/>
    </row>
    <row r="156" spans="1:20" s="12" customFormat="1" x14ac:dyDescent="0.25">
      <c r="A156" s="6"/>
      <c r="B156" s="6"/>
      <c r="C156" s="6"/>
      <c r="D156" s="6"/>
      <c r="E156" s="6"/>
      <c r="F156" s="6"/>
      <c r="G156" s="6"/>
      <c r="H156" s="6"/>
      <c r="I156" s="6"/>
      <c r="J156" s="6"/>
      <c r="K156" s="6"/>
      <c r="L156" s="6"/>
      <c r="M156" s="6"/>
      <c r="N156" s="6"/>
      <c r="O156" s="6"/>
      <c r="P156" s="6"/>
      <c r="Q156" s="6"/>
      <c r="R156" s="6"/>
      <c r="S156" s="6"/>
      <c r="T156" s="6"/>
    </row>
    <row r="157" spans="1:20" s="12" customFormat="1" x14ac:dyDescent="0.25">
      <c r="A157" s="6"/>
      <c r="B157" s="6"/>
      <c r="C157" s="6"/>
      <c r="D157" s="6"/>
      <c r="E157" s="6"/>
      <c r="F157" s="6"/>
      <c r="G157" s="6"/>
      <c r="H157" s="6"/>
      <c r="I157" s="6"/>
      <c r="J157" s="6"/>
      <c r="K157" s="6"/>
      <c r="L157" s="6"/>
      <c r="M157" s="6"/>
      <c r="N157" s="6"/>
      <c r="O157" s="6"/>
      <c r="P157" s="6"/>
      <c r="Q157" s="6"/>
      <c r="R157" s="6"/>
      <c r="S157" s="6"/>
      <c r="T157" s="6"/>
    </row>
    <row r="158" spans="1:20" s="12" customFormat="1" x14ac:dyDescent="0.25">
      <c r="A158" s="6"/>
      <c r="B158" s="6"/>
      <c r="C158" s="6"/>
      <c r="D158" s="6"/>
      <c r="E158" s="6"/>
      <c r="F158" s="6"/>
      <c r="G158" s="6"/>
      <c r="H158" s="6"/>
      <c r="I158" s="6"/>
      <c r="J158" s="6"/>
      <c r="K158" s="6"/>
      <c r="L158" s="6"/>
      <c r="M158" s="6"/>
      <c r="N158" s="6"/>
      <c r="O158" s="6"/>
      <c r="P158" s="6"/>
      <c r="Q158" s="6"/>
      <c r="R158" s="6"/>
      <c r="S158" s="6"/>
      <c r="T158" s="6"/>
    </row>
    <row r="159" spans="1:20" s="12" customFormat="1" x14ac:dyDescent="0.25">
      <c r="A159" s="6"/>
      <c r="B159" s="6"/>
      <c r="C159" s="6"/>
      <c r="D159" s="6"/>
      <c r="E159" s="6"/>
      <c r="F159" s="6"/>
      <c r="G159" s="6"/>
      <c r="H159" s="6"/>
      <c r="I159" s="6"/>
      <c r="J159" s="6"/>
      <c r="K159" s="6"/>
      <c r="L159" s="6"/>
      <c r="M159" s="6"/>
      <c r="N159" s="6"/>
      <c r="O159" s="6"/>
      <c r="P159" s="6"/>
      <c r="Q159" s="6"/>
      <c r="R159" s="6"/>
      <c r="S159" s="6"/>
      <c r="T159" s="6"/>
    </row>
    <row r="160" spans="1:20" s="12" customFormat="1" x14ac:dyDescent="0.25">
      <c r="A160" s="6"/>
      <c r="B160" s="6"/>
      <c r="C160" s="6"/>
      <c r="D160" s="6"/>
      <c r="E160" s="6"/>
      <c r="F160" s="6"/>
      <c r="G160" s="6"/>
      <c r="H160" s="6"/>
      <c r="I160" s="6"/>
      <c r="J160" s="6"/>
      <c r="K160" s="6"/>
      <c r="L160" s="6"/>
      <c r="M160" s="6"/>
      <c r="N160" s="6"/>
      <c r="O160" s="6"/>
      <c r="P160" s="6"/>
      <c r="Q160" s="6"/>
      <c r="R160" s="6"/>
      <c r="S160" s="6"/>
      <c r="T160" s="6"/>
    </row>
    <row r="161" spans="1:20" s="12" customFormat="1" x14ac:dyDescent="0.25">
      <c r="A161" s="6"/>
      <c r="B161" s="6"/>
      <c r="C161" s="6"/>
      <c r="D161" s="6"/>
      <c r="E161" s="6"/>
      <c r="F161" s="6"/>
      <c r="G161" s="6"/>
      <c r="H161" s="6"/>
      <c r="I161" s="6"/>
      <c r="J161" s="6"/>
      <c r="K161" s="6"/>
      <c r="L161" s="6"/>
      <c r="M161" s="6"/>
      <c r="N161" s="6"/>
      <c r="O161" s="6"/>
      <c r="P161" s="6"/>
      <c r="Q161" s="6"/>
      <c r="R161" s="6"/>
      <c r="S161" s="6"/>
      <c r="T161" s="6"/>
    </row>
    <row r="162" spans="1:20" s="12" customFormat="1" x14ac:dyDescent="0.25">
      <c r="A162" s="6"/>
      <c r="B162" s="6"/>
      <c r="C162" s="6"/>
      <c r="D162" s="6"/>
      <c r="E162" s="6"/>
      <c r="F162" s="6"/>
      <c r="G162" s="6"/>
      <c r="H162" s="6"/>
      <c r="I162" s="6"/>
      <c r="J162" s="6"/>
      <c r="K162" s="6"/>
      <c r="L162" s="6"/>
      <c r="M162" s="6"/>
      <c r="N162" s="6"/>
      <c r="O162" s="6"/>
      <c r="P162" s="6"/>
      <c r="Q162" s="6"/>
      <c r="R162" s="6"/>
      <c r="S162" s="6"/>
      <c r="T162" s="6"/>
    </row>
    <row r="163" spans="1:20" s="12" customFormat="1" x14ac:dyDescent="0.25">
      <c r="A163" s="6"/>
      <c r="B163" s="6"/>
      <c r="C163" s="6"/>
      <c r="D163" s="6"/>
      <c r="E163" s="6"/>
      <c r="F163" s="6"/>
      <c r="G163" s="6"/>
      <c r="H163" s="6"/>
      <c r="I163" s="6"/>
      <c r="J163" s="6"/>
      <c r="K163" s="6"/>
      <c r="L163" s="6"/>
      <c r="M163" s="6"/>
      <c r="N163" s="6"/>
      <c r="O163" s="6"/>
      <c r="P163" s="6"/>
      <c r="Q163" s="6"/>
      <c r="R163" s="6"/>
      <c r="S163" s="6"/>
      <c r="T163" s="6"/>
    </row>
    <row r="164" spans="1:20" s="12" customFormat="1" x14ac:dyDescent="0.25">
      <c r="A164" s="6"/>
      <c r="B164" s="6"/>
      <c r="C164" s="6"/>
      <c r="D164" s="6"/>
      <c r="E164" s="6"/>
      <c r="F164" s="6"/>
      <c r="G164" s="6"/>
      <c r="H164" s="6"/>
      <c r="I164" s="6"/>
      <c r="J164" s="6"/>
      <c r="K164" s="6"/>
      <c r="L164" s="6"/>
      <c r="M164" s="6"/>
      <c r="N164" s="6"/>
      <c r="O164" s="6"/>
      <c r="P164" s="6"/>
      <c r="Q164" s="6"/>
      <c r="R164" s="6"/>
      <c r="S164" s="6"/>
      <c r="T164" s="6"/>
    </row>
    <row r="165" spans="1:20" s="12" customFormat="1" x14ac:dyDescent="0.25">
      <c r="A165" s="6"/>
      <c r="B165" s="6"/>
      <c r="C165" s="6"/>
      <c r="D165" s="6"/>
      <c r="E165" s="6"/>
      <c r="F165" s="6"/>
      <c r="G165" s="6"/>
      <c r="H165" s="6"/>
      <c r="I165" s="6"/>
      <c r="J165" s="6"/>
      <c r="K165" s="6"/>
      <c r="L165" s="6"/>
      <c r="M165" s="6"/>
      <c r="N165" s="6"/>
      <c r="O165" s="6"/>
      <c r="P165" s="6"/>
      <c r="Q165" s="6"/>
      <c r="R165" s="6"/>
      <c r="S165" s="6"/>
      <c r="T165" s="6"/>
    </row>
    <row r="166" spans="1:20" s="12" customFormat="1" x14ac:dyDescent="0.25">
      <c r="A166" s="6"/>
      <c r="B166" s="6"/>
      <c r="C166" s="6"/>
      <c r="D166" s="6"/>
      <c r="E166" s="6"/>
      <c r="F166" s="6"/>
      <c r="G166" s="6"/>
      <c r="H166" s="6"/>
      <c r="I166" s="6"/>
      <c r="J166" s="6"/>
      <c r="K166" s="6"/>
      <c r="L166" s="6"/>
      <c r="M166" s="6"/>
      <c r="N166" s="6"/>
      <c r="O166" s="6"/>
      <c r="P166" s="6"/>
      <c r="Q166" s="6"/>
      <c r="R166" s="6"/>
      <c r="S166" s="6"/>
      <c r="T166" s="6"/>
    </row>
    <row r="167" spans="1:20" s="12" customFormat="1" x14ac:dyDescent="0.25">
      <c r="A167" s="6"/>
      <c r="B167" s="6"/>
      <c r="C167" s="6"/>
      <c r="D167" s="6"/>
      <c r="E167" s="6"/>
      <c r="F167" s="6"/>
      <c r="G167" s="6"/>
      <c r="H167" s="6"/>
      <c r="I167" s="6"/>
      <c r="J167" s="6"/>
      <c r="K167" s="6"/>
      <c r="L167" s="6"/>
      <c r="M167" s="6"/>
      <c r="N167" s="6"/>
      <c r="O167" s="6"/>
      <c r="P167" s="6"/>
      <c r="Q167" s="6"/>
      <c r="R167" s="6"/>
      <c r="S167" s="6"/>
      <c r="T167" s="6"/>
    </row>
    <row r="168" spans="1:20" s="12" customFormat="1" x14ac:dyDescent="0.25">
      <c r="A168" s="6"/>
      <c r="B168" s="6"/>
      <c r="C168" s="6"/>
      <c r="D168" s="6"/>
      <c r="E168" s="6"/>
      <c r="F168" s="6"/>
      <c r="G168" s="6"/>
      <c r="H168" s="6"/>
      <c r="I168" s="6"/>
      <c r="J168" s="6"/>
      <c r="K168" s="6"/>
      <c r="L168" s="6"/>
      <c r="M168" s="6"/>
      <c r="N168" s="6"/>
      <c r="O168" s="6"/>
      <c r="P168" s="6"/>
      <c r="Q168" s="6"/>
      <c r="R168" s="6"/>
      <c r="S168" s="6"/>
      <c r="T168" s="6"/>
    </row>
    <row r="169" spans="1:20" s="12" customFormat="1" x14ac:dyDescent="0.25">
      <c r="A169" s="6"/>
      <c r="B169" s="6"/>
      <c r="C169" s="6"/>
      <c r="D169" s="6"/>
      <c r="E169" s="6"/>
      <c r="F169" s="6"/>
      <c r="G169" s="6"/>
      <c r="H169" s="6"/>
      <c r="I169" s="6"/>
      <c r="J169" s="6"/>
      <c r="K169" s="6"/>
      <c r="L169" s="6"/>
      <c r="M169" s="6"/>
      <c r="N169" s="6"/>
      <c r="O169" s="6"/>
      <c r="P169" s="6"/>
      <c r="Q169" s="6"/>
      <c r="R169" s="6"/>
      <c r="S169" s="6"/>
      <c r="T169" s="6"/>
    </row>
    <row r="170" spans="1:20" s="12" customFormat="1" x14ac:dyDescent="0.25">
      <c r="A170" s="6"/>
      <c r="B170" s="6"/>
      <c r="C170" s="6"/>
      <c r="D170" s="6"/>
      <c r="E170" s="6"/>
      <c r="F170" s="6"/>
      <c r="G170" s="6"/>
      <c r="H170" s="6"/>
      <c r="I170" s="6"/>
      <c r="J170" s="6"/>
      <c r="K170" s="6"/>
      <c r="L170" s="6"/>
      <c r="M170" s="6"/>
      <c r="N170" s="6"/>
      <c r="O170" s="6"/>
      <c r="P170" s="6"/>
      <c r="Q170" s="6"/>
      <c r="R170" s="6"/>
      <c r="S170" s="6"/>
      <c r="T170" s="6"/>
    </row>
    <row r="171" spans="1:20" s="12" customFormat="1" x14ac:dyDescent="0.25">
      <c r="A171" s="6"/>
      <c r="B171" s="6"/>
      <c r="C171" s="6"/>
      <c r="D171" s="6"/>
      <c r="E171" s="6"/>
      <c r="F171" s="6"/>
      <c r="G171" s="6"/>
      <c r="H171" s="6"/>
      <c r="I171" s="6"/>
      <c r="J171" s="6"/>
      <c r="K171" s="6"/>
      <c r="L171" s="6"/>
      <c r="M171" s="6"/>
      <c r="N171" s="6"/>
      <c r="O171" s="6"/>
      <c r="P171" s="6"/>
      <c r="Q171" s="6"/>
      <c r="R171" s="6"/>
      <c r="S171" s="6"/>
      <c r="T171" s="6"/>
    </row>
    <row r="172" spans="1:20" s="12" customFormat="1" x14ac:dyDescent="0.25">
      <c r="A172" s="6"/>
      <c r="B172" s="6"/>
      <c r="C172" s="6"/>
      <c r="D172" s="6"/>
      <c r="E172" s="6"/>
      <c r="F172" s="6"/>
      <c r="G172" s="6"/>
      <c r="H172" s="6"/>
      <c r="I172" s="6"/>
      <c r="J172" s="6"/>
      <c r="K172" s="6"/>
      <c r="L172" s="6"/>
      <c r="M172" s="6"/>
      <c r="N172" s="6"/>
      <c r="O172" s="6"/>
      <c r="P172" s="6"/>
      <c r="Q172" s="6"/>
      <c r="R172" s="6"/>
      <c r="S172" s="6"/>
      <c r="T172" s="6"/>
    </row>
    <row r="173" spans="1:20" s="12" customFormat="1" x14ac:dyDescent="0.25">
      <c r="A173" s="6"/>
      <c r="B173" s="6"/>
      <c r="C173" s="6"/>
      <c r="D173" s="6"/>
      <c r="E173" s="6"/>
      <c r="F173" s="6"/>
      <c r="G173" s="6"/>
      <c r="H173" s="6"/>
      <c r="I173" s="6"/>
      <c r="J173" s="6"/>
      <c r="K173" s="6"/>
      <c r="L173" s="6"/>
      <c r="M173" s="6"/>
      <c r="N173" s="6"/>
      <c r="O173" s="6"/>
      <c r="P173" s="6"/>
      <c r="Q173" s="6"/>
      <c r="R173" s="6"/>
      <c r="S173" s="6"/>
      <c r="T173" s="6"/>
    </row>
    <row r="174" spans="1:20" s="12" customFormat="1" x14ac:dyDescent="0.25">
      <c r="A174" s="6"/>
      <c r="B174" s="6"/>
      <c r="C174" s="6"/>
      <c r="D174" s="6"/>
      <c r="E174" s="6"/>
      <c r="F174" s="6"/>
      <c r="G174" s="6"/>
      <c r="H174" s="6"/>
      <c r="I174" s="6"/>
      <c r="J174" s="6"/>
      <c r="K174" s="6"/>
      <c r="L174" s="6"/>
      <c r="M174" s="6"/>
      <c r="N174" s="6"/>
      <c r="O174" s="6"/>
      <c r="P174" s="6"/>
      <c r="Q174" s="6"/>
      <c r="R174" s="6"/>
      <c r="S174" s="6"/>
      <c r="T174" s="6"/>
    </row>
    <row r="175" spans="1:20" s="12" customFormat="1" x14ac:dyDescent="0.25">
      <c r="A175" s="6"/>
      <c r="B175" s="6"/>
      <c r="C175" s="6"/>
      <c r="D175" s="6"/>
      <c r="E175" s="6"/>
      <c r="F175" s="6"/>
      <c r="G175" s="6"/>
      <c r="H175" s="6"/>
      <c r="I175" s="6"/>
      <c r="J175" s="6"/>
      <c r="K175" s="6"/>
      <c r="L175" s="6"/>
      <c r="M175" s="6"/>
      <c r="N175" s="6"/>
      <c r="O175" s="6"/>
      <c r="P175" s="6"/>
      <c r="Q175" s="6"/>
      <c r="R175" s="6"/>
      <c r="S175" s="6"/>
      <c r="T175" s="6"/>
    </row>
    <row r="176" spans="1:20" s="12" customFormat="1" x14ac:dyDescent="0.25">
      <c r="A176" s="6"/>
      <c r="B176" s="6"/>
      <c r="C176" s="6"/>
      <c r="D176" s="6"/>
      <c r="E176" s="6"/>
      <c r="F176" s="6"/>
      <c r="G176" s="6"/>
      <c r="H176" s="6"/>
      <c r="I176" s="6"/>
      <c r="J176" s="6"/>
      <c r="K176" s="6"/>
      <c r="L176" s="6"/>
      <c r="M176" s="6"/>
      <c r="N176" s="6"/>
      <c r="O176" s="6"/>
      <c r="P176" s="6"/>
      <c r="Q176" s="6"/>
      <c r="R176" s="6"/>
      <c r="S176" s="6"/>
      <c r="T176" s="6"/>
    </row>
    <row r="177" spans="1:20" s="12" customFormat="1" x14ac:dyDescent="0.25">
      <c r="A177" s="6"/>
      <c r="B177" s="6"/>
      <c r="C177" s="6"/>
      <c r="D177" s="6"/>
      <c r="E177" s="6"/>
      <c r="F177" s="6"/>
      <c r="G177" s="6"/>
      <c r="H177" s="6"/>
      <c r="I177" s="6"/>
      <c r="J177" s="6"/>
      <c r="K177" s="6"/>
      <c r="L177" s="6"/>
      <c r="M177" s="6"/>
      <c r="N177" s="6"/>
      <c r="O177" s="6"/>
      <c r="P177" s="6"/>
      <c r="Q177" s="6"/>
      <c r="R177" s="6"/>
      <c r="S177" s="6"/>
      <c r="T177" s="6"/>
    </row>
    <row r="178" spans="1:20" s="12" customFormat="1" x14ac:dyDescent="0.25">
      <c r="A178" s="6"/>
      <c r="B178" s="6"/>
      <c r="C178" s="6"/>
      <c r="D178" s="6"/>
      <c r="E178" s="6"/>
      <c r="F178" s="6"/>
      <c r="G178" s="6"/>
      <c r="H178" s="6"/>
      <c r="I178" s="6"/>
      <c r="J178" s="6"/>
      <c r="K178" s="6"/>
      <c r="L178" s="6"/>
      <c r="M178" s="6"/>
      <c r="N178" s="6"/>
      <c r="O178" s="6"/>
      <c r="P178" s="6"/>
      <c r="Q178" s="6"/>
      <c r="R178" s="6"/>
      <c r="S178" s="6"/>
      <c r="T178" s="6"/>
    </row>
    <row r="179" spans="1:20" s="12" customFormat="1" x14ac:dyDescent="0.25">
      <c r="A179" s="6"/>
      <c r="B179" s="6"/>
      <c r="C179" s="6"/>
      <c r="D179" s="6"/>
      <c r="E179" s="6"/>
      <c r="F179" s="6"/>
      <c r="G179" s="6"/>
      <c r="H179" s="6"/>
      <c r="I179" s="6"/>
      <c r="J179" s="6"/>
      <c r="K179" s="6"/>
      <c r="L179" s="6"/>
      <c r="M179" s="6"/>
      <c r="N179" s="6"/>
      <c r="O179" s="6"/>
      <c r="P179" s="6"/>
      <c r="Q179" s="6"/>
      <c r="R179" s="6"/>
      <c r="S179" s="6"/>
      <c r="T179" s="6"/>
    </row>
    <row r="180" spans="1:20" s="12" customFormat="1" x14ac:dyDescent="0.25">
      <c r="A180" s="6"/>
      <c r="B180" s="6"/>
      <c r="C180" s="6"/>
      <c r="D180" s="6"/>
      <c r="E180" s="6"/>
      <c r="F180" s="6"/>
      <c r="G180" s="6"/>
      <c r="H180" s="6"/>
      <c r="I180" s="6"/>
      <c r="J180" s="6"/>
      <c r="K180" s="6"/>
      <c r="L180" s="6"/>
      <c r="M180" s="6"/>
      <c r="N180" s="6"/>
      <c r="O180" s="6"/>
      <c r="P180" s="6"/>
      <c r="Q180" s="6"/>
      <c r="R180" s="6"/>
      <c r="S180" s="6"/>
      <c r="T180" s="6"/>
    </row>
    <row r="181" spans="1:20" s="12" customFormat="1" x14ac:dyDescent="0.25">
      <c r="A181" s="6"/>
      <c r="B181" s="6"/>
      <c r="C181" s="6"/>
      <c r="D181" s="6"/>
      <c r="E181" s="6"/>
      <c r="F181" s="6"/>
      <c r="G181" s="6"/>
      <c r="H181" s="6"/>
      <c r="I181" s="6"/>
      <c r="J181" s="6"/>
      <c r="K181" s="6"/>
      <c r="L181" s="6"/>
      <c r="M181" s="6"/>
      <c r="N181" s="6"/>
      <c r="O181" s="6"/>
      <c r="P181" s="6"/>
      <c r="Q181" s="6"/>
      <c r="R181" s="6"/>
      <c r="S181" s="6"/>
      <c r="T181" s="6"/>
    </row>
    <row r="182" spans="1:20" s="12" customFormat="1" x14ac:dyDescent="0.25">
      <c r="A182" s="6"/>
      <c r="B182" s="6"/>
      <c r="C182" s="6"/>
      <c r="D182" s="6"/>
      <c r="E182" s="6"/>
      <c r="F182" s="6"/>
      <c r="G182" s="6"/>
      <c r="H182" s="6"/>
      <c r="I182" s="6"/>
      <c r="J182" s="6"/>
      <c r="K182" s="6"/>
      <c r="L182" s="6"/>
      <c r="M182" s="6"/>
      <c r="N182" s="6"/>
      <c r="O182" s="6"/>
      <c r="P182" s="6"/>
      <c r="Q182" s="6"/>
      <c r="R182" s="6"/>
      <c r="S182" s="6"/>
      <c r="T182" s="6"/>
    </row>
    <row r="183" spans="1:20" s="12" customFormat="1" x14ac:dyDescent="0.25">
      <c r="A183" s="6"/>
      <c r="B183" s="6"/>
      <c r="C183" s="6"/>
      <c r="D183" s="6"/>
      <c r="E183" s="6"/>
      <c r="F183" s="6"/>
      <c r="G183" s="6"/>
      <c r="H183" s="6"/>
      <c r="I183" s="6"/>
      <c r="J183" s="6"/>
      <c r="K183" s="6"/>
      <c r="L183" s="6"/>
      <c r="M183" s="6"/>
      <c r="N183" s="6"/>
      <c r="O183" s="6"/>
      <c r="P183" s="6"/>
      <c r="Q183" s="6"/>
      <c r="R183" s="6"/>
      <c r="S183" s="6"/>
      <c r="T183" s="6"/>
    </row>
    <row r="184" spans="1:20" s="12" customFormat="1" x14ac:dyDescent="0.25">
      <c r="A184" s="6"/>
      <c r="B184" s="6"/>
      <c r="C184" s="6"/>
      <c r="D184" s="6"/>
      <c r="E184" s="6"/>
      <c r="F184" s="6"/>
      <c r="G184" s="6"/>
      <c r="H184" s="6"/>
      <c r="I184" s="6"/>
      <c r="J184" s="6"/>
      <c r="K184" s="6"/>
      <c r="L184" s="6"/>
      <c r="M184" s="6"/>
      <c r="N184" s="6"/>
      <c r="O184" s="6"/>
      <c r="P184" s="6"/>
      <c r="Q184" s="6"/>
      <c r="R184" s="6"/>
      <c r="S184" s="6"/>
      <c r="T184" s="6"/>
    </row>
    <row r="185" spans="1:20" s="12" customFormat="1" x14ac:dyDescent="0.25">
      <c r="A185" s="6"/>
      <c r="B185" s="6"/>
      <c r="C185" s="6"/>
      <c r="D185" s="6"/>
      <c r="E185" s="6"/>
      <c r="F185" s="6"/>
      <c r="G185" s="6"/>
      <c r="H185" s="6"/>
      <c r="I185" s="6"/>
      <c r="J185" s="6"/>
      <c r="K185" s="6"/>
      <c r="L185" s="6"/>
      <c r="M185" s="6"/>
      <c r="N185" s="6"/>
      <c r="O185" s="6"/>
      <c r="P185" s="6"/>
      <c r="Q185" s="6"/>
      <c r="R185" s="6"/>
      <c r="S185" s="6"/>
      <c r="T185" s="6"/>
    </row>
    <row r="186" spans="1:20" s="12" customFormat="1" x14ac:dyDescent="0.25">
      <c r="A186" s="6"/>
      <c r="B186" s="6"/>
      <c r="C186" s="6"/>
      <c r="D186" s="6"/>
      <c r="E186" s="6"/>
      <c r="F186" s="6"/>
      <c r="G186" s="6"/>
      <c r="H186" s="6"/>
      <c r="I186" s="6"/>
      <c r="J186" s="6"/>
      <c r="K186" s="6"/>
      <c r="L186" s="6"/>
      <c r="M186" s="6"/>
      <c r="N186" s="6"/>
      <c r="O186" s="6"/>
      <c r="P186" s="6"/>
      <c r="Q186" s="6"/>
      <c r="R186" s="6"/>
      <c r="S186" s="6"/>
      <c r="T186" s="6"/>
    </row>
    <row r="187" spans="1:20" s="12" customFormat="1" x14ac:dyDescent="0.25">
      <c r="A187" s="6"/>
      <c r="B187" s="6"/>
      <c r="C187" s="6"/>
      <c r="D187" s="6"/>
      <c r="E187" s="6"/>
      <c r="F187" s="6"/>
      <c r="G187" s="6"/>
      <c r="H187" s="6"/>
      <c r="I187" s="6"/>
      <c r="J187" s="6"/>
      <c r="K187" s="6"/>
      <c r="L187" s="6"/>
      <c r="M187" s="6"/>
      <c r="N187" s="6"/>
      <c r="O187" s="6"/>
      <c r="P187" s="6"/>
      <c r="Q187" s="6"/>
      <c r="R187" s="6"/>
      <c r="S187" s="6"/>
      <c r="T187" s="6"/>
    </row>
    <row r="188" spans="1:20" s="12" customFormat="1" x14ac:dyDescent="0.25">
      <c r="A188" s="6"/>
      <c r="B188" s="6"/>
      <c r="C188" s="6"/>
      <c r="D188" s="6"/>
      <c r="E188" s="6"/>
      <c r="F188" s="6"/>
      <c r="G188" s="6"/>
      <c r="H188" s="6"/>
      <c r="I188" s="6"/>
      <c r="J188" s="6"/>
      <c r="K188" s="6"/>
      <c r="L188" s="6"/>
      <c r="M188" s="6"/>
      <c r="N188" s="6"/>
      <c r="O188" s="6"/>
      <c r="P188" s="6"/>
      <c r="Q188" s="6"/>
      <c r="R188" s="6"/>
      <c r="S188" s="6"/>
      <c r="T188" s="6"/>
    </row>
    <row r="189" spans="1:20" s="12" customFormat="1" x14ac:dyDescent="0.25">
      <c r="A189" s="6"/>
      <c r="B189" s="6"/>
      <c r="C189" s="6"/>
      <c r="D189" s="6"/>
      <c r="E189" s="6"/>
      <c r="F189" s="6"/>
      <c r="G189" s="6"/>
      <c r="H189" s="6"/>
      <c r="I189" s="6"/>
      <c r="J189" s="6"/>
      <c r="K189" s="6"/>
      <c r="L189" s="6"/>
      <c r="M189" s="6"/>
      <c r="N189" s="6"/>
      <c r="O189" s="6"/>
      <c r="P189" s="6"/>
      <c r="Q189" s="6"/>
      <c r="R189" s="6"/>
      <c r="S189" s="6"/>
      <c r="T189" s="6"/>
    </row>
    <row r="190" spans="1:20" s="12" customFormat="1" x14ac:dyDescent="0.25">
      <c r="A190" s="6"/>
      <c r="B190" s="6"/>
      <c r="C190" s="6"/>
      <c r="D190" s="6"/>
      <c r="E190" s="6"/>
      <c r="F190" s="6"/>
      <c r="G190" s="6"/>
      <c r="H190" s="6"/>
      <c r="I190" s="6"/>
      <c r="J190" s="6"/>
      <c r="K190" s="6"/>
      <c r="L190" s="6"/>
      <c r="M190" s="6"/>
      <c r="N190" s="6"/>
      <c r="O190" s="6"/>
      <c r="P190" s="6"/>
      <c r="Q190" s="6"/>
      <c r="R190" s="6"/>
      <c r="S190" s="6"/>
      <c r="T190" s="6"/>
    </row>
    <row r="191" spans="1:20" s="12" customFormat="1" x14ac:dyDescent="0.25">
      <c r="A191" s="6"/>
      <c r="B191" s="6"/>
      <c r="C191" s="6"/>
      <c r="D191" s="6"/>
      <c r="E191" s="6"/>
      <c r="F191" s="6"/>
      <c r="G191" s="6"/>
      <c r="H191" s="6"/>
      <c r="I191" s="6"/>
      <c r="J191" s="6"/>
      <c r="K191" s="6"/>
      <c r="L191" s="6"/>
      <c r="M191" s="6"/>
      <c r="N191" s="6"/>
      <c r="O191" s="6"/>
      <c r="P191" s="6"/>
      <c r="Q191" s="6"/>
      <c r="R191" s="6"/>
      <c r="S191" s="6"/>
      <c r="T191" s="6"/>
    </row>
    <row r="192" spans="1:20" s="12" customFormat="1" x14ac:dyDescent="0.25">
      <c r="A192" s="6"/>
      <c r="B192" s="6"/>
      <c r="C192" s="6"/>
      <c r="D192" s="6"/>
      <c r="E192" s="6"/>
      <c r="F192" s="6"/>
      <c r="G192" s="6"/>
      <c r="H192" s="6"/>
      <c r="I192" s="6"/>
      <c r="J192" s="6"/>
      <c r="K192" s="6"/>
      <c r="L192" s="6"/>
      <c r="M192" s="6"/>
      <c r="N192" s="6"/>
      <c r="O192" s="6"/>
      <c r="P192" s="6"/>
      <c r="Q192" s="6"/>
      <c r="R192" s="6"/>
      <c r="S192" s="6"/>
      <c r="T192" s="6"/>
    </row>
    <row r="193" spans="1:20" s="12" customFormat="1" x14ac:dyDescent="0.25">
      <c r="A193" s="6"/>
      <c r="B193" s="6"/>
      <c r="C193" s="6"/>
      <c r="D193" s="6"/>
      <c r="E193" s="6"/>
      <c r="F193" s="6"/>
      <c r="G193" s="6"/>
      <c r="H193" s="6"/>
      <c r="I193" s="6"/>
      <c r="J193" s="6"/>
      <c r="K193" s="6"/>
      <c r="L193" s="6"/>
      <c r="M193" s="6"/>
      <c r="N193" s="6"/>
      <c r="O193" s="6"/>
      <c r="P193" s="6"/>
      <c r="Q193" s="6"/>
      <c r="R193" s="6"/>
      <c r="S193" s="6"/>
      <c r="T193" s="6"/>
    </row>
    <row r="194" spans="1:20" s="12" customFormat="1" x14ac:dyDescent="0.25">
      <c r="A194" s="6"/>
      <c r="B194" s="6"/>
      <c r="C194" s="6"/>
      <c r="D194" s="6"/>
      <c r="E194" s="6"/>
      <c r="F194" s="6"/>
      <c r="G194" s="6"/>
      <c r="H194" s="6"/>
      <c r="I194" s="6"/>
      <c r="J194" s="6"/>
      <c r="K194" s="6"/>
      <c r="L194" s="6"/>
      <c r="M194" s="6"/>
      <c r="N194" s="6"/>
      <c r="O194" s="6"/>
      <c r="P194" s="6"/>
      <c r="Q194" s="6"/>
      <c r="R194" s="6"/>
      <c r="S194" s="6"/>
      <c r="T194" s="6"/>
    </row>
    <row r="195" spans="1:20" s="12" customFormat="1" x14ac:dyDescent="0.25">
      <c r="A195" s="6"/>
      <c r="B195" s="6"/>
      <c r="C195" s="6"/>
      <c r="D195" s="6"/>
      <c r="E195" s="6"/>
      <c r="F195" s="6"/>
      <c r="G195" s="6"/>
      <c r="H195" s="6"/>
      <c r="I195" s="6"/>
      <c r="J195" s="6"/>
      <c r="K195" s="6"/>
      <c r="L195" s="6"/>
      <c r="M195" s="6"/>
      <c r="N195" s="6"/>
      <c r="O195" s="6"/>
      <c r="P195" s="6"/>
      <c r="Q195" s="6"/>
      <c r="R195" s="6"/>
      <c r="S195" s="6"/>
      <c r="T195" s="6"/>
    </row>
    <row r="196" spans="1:20" s="12" customFormat="1" x14ac:dyDescent="0.25">
      <c r="A196" s="6"/>
      <c r="B196" s="6"/>
      <c r="C196" s="6"/>
      <c r="D196" s="6"/>
      <c r="E196" s="6"/>
      <c r="F196" s="6"/>
      <c r="G196" s="6"/>
      <c r="H196" s="6"/>
      <c r="I196" s="6"/>
      <c r="J196" s="6"/>
      <c r="K196" s="6"/>
      <c r="L196" s="6"/>
      <c r="M196" s="6"/>
      <c r="N196" s="6"/>
      <c r="O196" s="6"/>
      <c r="P196" s="6"/>
      <c r="Q196" s="6"/>
      <c r="R196" s="6"/>
      <c r="S196" s="6"/>
      <c r="T196" s="6"/>
    </row>
    <row r="197" spans="1:20" s="12" customFormat="1" x14ac:dyDescent="0.25">
      <c r="A197" s="6"/>
      <c r="B197" s="6"/>
      <c r="C197" s="6"/>
      <c r="D197" s="6"/>
      <c r="E197" s="6"/>
      <c r="F197" s="6"/>
      <c r="G197" s="6"/>
      <c r="H197" s="6"/>
      <c r="I197" s="6"/>
      <c r="J197" s="6"/>
      <c r="K197" s="6"/>
      <c r="L197" s="6"/>
      <c r="M197" s="6"/>
      <c r="N197" s="6"/>
      <c r="O197" s="6"/>
      <c r="P197" s="6"/>
      <c r="Q197" s="6"/>
      <c r="R197" s="6"/>
      <c r="S197" s="6"/>
      <c r="T197" s="6"/>
    </row>
    <row r="198" spans="1:20" s="12" customFormat="1" x14ac:dyDescent="0.25">
      <c r="A198" s="6"/>
      <c r="B198" s="6"/>
      <c r="C198" s="6"/>
      <c r="D198" s="6"/>
      <c r="E198" s="6"/>
      <c r="F198" s="6"/>
      <c r="G198" s="6"/>
      <c r="H198" s="6"/>
      <c r="I198" s="6"/>
      <c r="J198" s="6"/>
      <c r="K198" s="6"/>
      <c r="L198" s="6"/>
      <c r="M198" s="6"/>
      <c r="N198" s="6"/>
      <c r="O198" s="6"/>
      <c r="P198" s="6"/>
      <c r="Q198" s="6"/>
      <c r="R198" s="6"/>
      <c r="S198" s="6"/>
      <c r="T198" s="6"/>
    </row>
    <row r="199" spans="1:20" s="12" customFormat="1" x14ac:dyDescent="0.25">
      <c r="A199" s="6"/>
      <c r="B199" s="6"/>
      <c r="C199" s="6"/>
      <c r="D199" s="6"/>
      <c r="E199" s="6"/>
      <c r="F199" s="6"/>
      <c r="G199" s="6"/>
      <c r="H199" s="6"/>
      <c r="I199" s="6"/>
      <c r="J199" s="6"/>
      <c r="K199" s="6"/>
      <c r="L199" s="6"/>
      <c r="M199" s="6"/>
      <c r="N199" s="6"/>
      <c r="O199" s="6"/>
      <c r="P199" s="6"/>
      <c r="Q199" s="6"/>
      <c r="R199" s="6"/>
      <c r="S199" s="6"/>
      <c r="T199" s="6"/>
    </row>
    <row r="200" spans="1:20" s="12" customFormat="1" x14ac:dyDescent="0.25">
      <c r="A200" s="6"/>
      <c r="B200" s="6"/>
      <c r="C200" s="6"/>
      <c r="D200" s="6"/>
      <c r="E200" s="6"/>
      <c r="F200" s="6"/>
      <c r="G200" s="6"/>
      <c r="H200" s="6"/>
      <c r="I200" s="6"/>
      <c r="J200" s="6"/>
      <c r="K200" s="6"/>
      <c r="L200" s="6"/>
      <c r="M200" s="6"/>
      <c r="N200" s="6"/>
      <c r="O200" s="6"/>
      <c r="P200" s="6"/>
      <c r="Q200" s="6"/>
      <c r="R200" s="6"/>
      <c r="S200" s="6"/>
      <c r="T200" s="6"/>
    </row>
    <row r="201" spans="1:20" s="12" customFormat="1" x14ac:dyDescent="0.25">
      <c r="A201" s="6"/>
      <c r="B201" s="6"/>
      <c r="C201" s="6"/>
      <c r="D201" s="6"/>
      <c r="E201" s="6"/>
      <c r="F201" s="6"/>
      <c r="G201" s="6"/>
      <c r="H201" s="6"/>
      <c r="I201" s="6"/>
      <c r="J201" s="6"/>
      <c r="K201" s="6"/>
      <c r="L201" s="6"/>
      <c r="M201" s="6"/>
      <c r="N201" s="6"/>
      <c r="O201" s="6"/>
      <c r="P201" s="6"/>
      <c r="Q201" s="6"/>
      <c r="R201" s="6"/>
      <c r="S201" s="6"/>
      <c r="T201" s="6"/>
    </row>
    <row r="202" spans="1:20" s="12" customFormat="1" x14ac:dyDescent="0.25">
      <c r="A202" s="6"/>
      <c r="B202" s="6"/>
      <c r="C202" s="6"/>
      <c r="D202" s="6"/>
      <c r="E202" s="6"/>
      <c r="F202" s="6"/>
      <c r="G202" s="6"/>
      <c r="H202" s="6"/>
      <c r="I202" s="6"/>
      <c r="J202" s="6"/>
      <c r="K202" s="6"/>
      <c r="L202" s="6"/>
      <c r="M202" s="6"/>
      <c r="N202" s="6"/>
      <c r="O202" s="6"/>
      <c r="P202" s="6"/>
      <c r="Q202" s="6"/>
      <c r="R202" s="6"/>
      <c r="S202" s="6"/>
      <c r="T202" s="6"/>
    </row>
    <row r="203" spans="1:20" s="12" customFormat="1" x14ac:dyDescent="0.25">
      <c r="A203" s="6"/>
      <c r="B203" s="6"/>
      <c r="C203" s="6"/>
      <c r="D203" s="6"/>
      <c r="E203" s="6"/>
      <c r="F203" s="6"/>
      <c r="G203" s="6"/>
      <c r="H203" s="6"/>
      <c r="I203" s="6"/>
      <c r="J203" s="6"/>
      <c r="K203" s="6"/>
      <c r="L203" s="6"/>
      <c r="M203" s="6"/>
      <c r="N203" s="6"/>
      <c r="O203" s="6"/>
      <c r="P203" s="6"/>
      <c r="Q203" s="6"/>
      <c r="R203" s="6"/>
      <c r="S203" s="6"/>
      <c r="T203" s="6"/>
    </row>
    <row r="204" spans="1:20" s="12" customFormat="1" x14ac:dyDescent="0.25">
      <c r="A204" s="6"/>
      <c r="B204" s="6"/>
      <c r="C204" s="6"/>
      <c r="D204" s="6"/>
      <c r="E204" s="6"/>
      <c r="F204" s="6"/>
      <c r="G204" s="6"/>
      <c r="H204" s="6"/>
      <c r="I204" s="6"/>
      <c r="J204" s="6"/>
      <c r="K204" s="6"/>
      <c r="L204" s="6"/>
      <c r="M204" s="6"/>
      <c r="N204" s="6"/>
      <c r="O204" s="6"/>
      <c r="P204" s="6"/>
      <c r="Q204" s="6"/>
      <c r="R204" s="6"/>
      <c r="S204" s="6"/>
      <c r="T204" s="6"/>
    </row>
    <row r="205" spans="1:20" s="12" customFormat="1" x14ac:dyDescent="0.25">
      <c r="A205" s="6"/>
      <c r="B205" s="6"/>
      <c r="C205" s="6"/>
      <c r="D205" s="6"/>
      <c r="E205" s="6"/>
      <c r="F205" s="6"/>
      <c r="G205" s="6"/>
      <c r="H205" s="6"/>
      <c r="I205" s="6"/>
      <c r="J205" s="6"/>
      <c r="K205" s="6"/>
      <c r="L205" s="6"/>
      <c r="M205" s="6"/>
      <c r="N205" s="6"/>
      <c r="O205" s="6"/>
      <c r="P205" s="6"/>
      <c r="Q205" s="6"/>
      <c r="R205" s="6"/>
      <c r="S205" s="6"/>
      <c r="T205" s="6"/>
    </row>
    <row r="206" spans="1:20" s="12" customFormat="1" x14ac:dyDescent="0.25">
      <c r="A206" s="6"/>
      <c r="B206" s="6"/>
      <c r="C206" s="6"/>
      <c r="D206" s="6"/>
      <c r="E206" s="6"/>
      <c r="F206" s="6"/>
      <c r="G206" s="6"/>
      <c r="H206" s="6"/>
      <c r="I206" s="6"/>
      <c r="J206" s="6"/>
      <c r="K206" s="6"/>
      <c r="L206" s="6"/>
      <c r="M206" s="6"/>
      <c r="N206" s="6"/>
      <c r="O206" s="6"/>
      <c r="P206" s="6"/>
      <c r="Q206" s="6"/>
      <c r="R206" s="6"/>
      <c r="S206" s="6"/>
      <c r="T206" s="6"/>
    </row>
    <row r="207" spans="1:20" s="12" customFormat="1" x14ac:dyDescent="0.25">
      <c r="A207" s="6"/>
      <c r="B207" s="6"/>
      <c r="C207" s="6"/>
      <c r="D207" s="6"/>
      <c r="E207" s="6"/>
      <c r="F207" s="6"/>
      <c r="G207" s="6"/>
      <c r="H207" s="6"/>
      <c r="I207" s="6"/>
      <c r="J207" s="6"/>
      <c r="K207" s="6"/>
      <c r="L207" s="6"/>
      <c r="M207" s="6"/>
      <c r="N207" s="6"/>
      <c r="O207" s="6"/>
      <c r="P207" s="6"/>
      <c r="Q207" s="6"/>
      <c r="R207" s="6"/>
      <c r="S207" s="6"/>
      <c r="T207" s="6"/>
    </row>
    <row r="208" spans="1:20" s="12" customFormat="1" x14ac:dyDescent="0.25">
      <c r="A208" s="6"/>
      <c r="B208" s="6"/>
      <c r="C208" s="6"/>
      <c r="D208" s="6"/>
      <c r="E208" s="6"/>
      <c r="F208" s="6"/>
      <c r="G208" s="6"/>
      <c r="H208" s="6"/>
      <c r="I208" s="6"/>
      <c r="J208" s="6"/>
      <c r="K208" s="6"/>
      <c r="L208" s="6"/>
      <c r="M208" s="6"/>
      <c r="N208" s="6"/>
      <c r="O208" s="6"/>
      <c r="P208" s="6"/>
      <c r="Q208" s="6"/>
      <c r="R208" s="6"/>
      <c r="S208" s="6"/>
      <c r="T208" s="6"/>
    </row>
    <row r="209" spans="1:20" s="12" customFormat="1" x14ac:dyDescent="0.25">
      <c r="A209" s="6"/>
      <c r="B209" s="6"/>
      <c r="C209" s="6"/>
      <c r="D209" s="6"/>
      <c r="E209" s="6"/>
      <c r="F209" s="6"/>
      <c r="G209" s="6"/>
      <c r="H209" s="6"/>
      <c r="I209" s="6"/>
      <c r="J209" s="6"/>
      <c r="K209" s="6"/>
      <c r="L209" s="6"/>
      <c r="M209" s="6"/>
      <c r="N209" s="6"/>
      <c r="O209" s="6"/>
      <c r="P209" s="6"/>
      <c r="Q209" s="6"/>
      <c r="R209" s="6"/>
      <c r="S209" s="6"/>
      <c r="T209" s="6"/>
    </row>
    <row r="210" spans="1:20" s="12" customFormat="1" x14ac:dyDescent="0.25">
      <c r="A210" s="6"/>
      <c r="B210" s="6"/>
      <c r="C210" s="6"/>
      <c r="D210" s="6"/>
      <c r="E210" s="6"/>
      <c r="F210" s="6"/>
      <c r="G210" s="6"/>
      <c r="H210" s="6"/>
      <c r="I210" s="6"/>
      <c r="J210" s="6"/>
      <c r="K210" s="6"/>
      <c r="L210" s="6"/>
      <c r="M210" s="6"/>
      <c r="N210" s="6"/>
      <c r="O210" s="6"/>
      <c r="P210" s="6"/>
      <c r="Q210" s="6"/>
      <c r="R210" s="6"/>
      <c r="S210" s="6"/>
      <c r="T210" s="6"/>
    </row>
    <row r="211" spans="1:20" s="12" customFormat="1" x14ac:dyDescent="0.25">
      <c r="A211" s="6"/>
      <c r="B211" s="6"/>
      <c r="C211" s="6"/>
      <c r="D211" s="6"/>
      <c r="E211" s="6"/>
      <c r="F211" s="6"/>
      <c r="G211" s="6"/>
      <c r="H211" s="6"/>
      <c r="I211" s="6"/>
      <c r="J211" s="6"/>
      <c r="K211" s="6"/>
      <c r="L211" s="6"/>
      <c r="M211" s="6"/>
      <c r="N211" s="6"/>
      <c r="O211" s="6"/>
      <c r="P211" s="6"/>
      <c r="Q211" s="6"/>
      <c r="R211" s="6"/>
      <c r="S211" s="6"/>
      <c r="T211" s="6"/>
    </row>
    <row r="212" spans="1:20" s="12" customFormat="1" x14ac:dyDescent="0.25">
      <c r="A212" s="6"/>
      <c r="B212" s="6"/>
      <c r="C212" s="6"/>
      <c r="D212" s="6"/>
      <c r="E212" s="6"/>
      <c r="F212" s="6"/>
      <c r="G212" s="6"/>
      <c r="H212" s="6"/>
      <c r="I212" s="6"/>
      <c r="J212" s="6"/>
      <c r="K212" s="6"/>
      <c r="L212" s="6"/>
      <c r="M212" s="6"/>
      <c r="N212" s="6"/>
      <c r="O212" s="6"/>
      <c r="P212" s="6"/>
      <c r="Q212" s="6"/>
      <c r="R212" s="6"/>
      <c r="S212" s="6"/>
      <c r="T212" s="6"/>
    </row>
    <row r="213" spans="1:20" s="12" customFormat="1" x14ac:dyDescent="0.25">
      <c r="A213" s="6"/>
      <c r="B213" s="6"/>
      <c r="C213" s="6"/>
      <c r="D213" s="6"/>
      <c r="E213" s="6"/>
      <c r="F213" s="6"/>
      <c r="G213" s="6"/>
      <c r="H213" s="6"/>
      <c r="I213" s="6"/>
      <c r="J213" s="6"/>
      <c r="K213" s="6"/>
      <c r="L213" s="6"/>
      <c r="M213" s="6"/>
      <c r="N213" s="6"/>
      <c r="O213" s="6"/>
      <c r="P213" s="6"/>
      <c r="Q213" s="6"/>
      <c r="R213" s="6"/>
      <c r="S213" s="6"/>
      <c r="T213" s="6"/>
    </row>
    <row r="214" spans="1:20" s="12" customFormat="1" x14ac:dyDescent="0.25">
      <c r="A214" s="6"/>
      <c r="B214" s="6"/>
      <c r="C214" s="6"/>
      <c r="D214" s="6"/>
      <c r="E214" s="6"/>
      <c r="F214" s="6"/>
      <c r="G214" s="6"/>
      <c r="H214" s="6"/>
      <c r="I214" s="6"/>
      <c r="J214" s="6"/>
      <c r="K214" s="6"/>
      <c r="L214" s="6"/>
      <c r="M214" s="6"/>
      <c r="N214" s="6"/>
      <c r="O214" s="6"/>
      <c r="P214" s="6"/>
      <c r="Q214" s="6"/>
      <c r="R214" s="6"/>
      <c r="S214" s="6"/>
      <c r="T214" s="6"/>
    </row>
    <row r="215" spans="1:20" s="12" customFormat="1" x14ac:dyDescent="0.25">
      <c r="A215" s="6"/>
      <c r="B215" s="6"/>
      <c r="C215" s="6"/>
      <c r="D215" s="6"/>
      <c r="E215" s="6"/>
      <c r="F215" s="6"/>
      <c r="G215" s="6"/>
      <c r="H215" s="6"/>
      <c r="I215" s="6"/>
      <c r="J215" s="6"/>
      <c r="K215" s="6"/>
      <c r="L215" s="6"/>
      <c r="M215" s="6"/>
      <c r="N215" s="6"/>
      <c r="O215" s="6"/>
      <c r="P215" s="6"/>
      <c r="Q215" s="6"/>
      <c r="R215" s="6"/>
      <c r="S215" s="6"/>
      <c r="T215" s="6"/>
    </row>
    <row r="216" spans="1:20" s="12" customFormat="1" x14ac:dyDescent="0.25">
      <c r="A216" s="6"/>
      <c r="B216" s="6"/>
      <c r="C216" s="6"/>
      <c r="D216" s="6"/>
      <c r="E216" s="6"/>
      <c r="F216" s="6"/>
      <c r="G216" s="6"/>
      <c r="H216" s="6"/>
      <c r="I216" s="6"/>
      <c r="J216" s="6"/>
      <c r="K216" s="6"/>
      <c r="L216" s="6"/>
      <c r="M216" s="6"/>
      <c r="N216" s="6"/>
      <c r="O216" s="6"/>
      <c r="P216" s="6"/>
      <c r="Q216" s="6"/>
      <c r="R216" s="6"/>
      <c r="S216" s="6"/>
      <c r="T216" s="6"/>
    </row>
    <row r="217" spans="1:20" s="12" customFormat="1" x14ac:dyDescent="0.25">
      <c r="A217" s="6"/>
      <c r="B217" s="6"/>
      <c r="C217" s="6"/>
      <c r="D217" s="6"/>
      <c r="E217" s="6"/>
      <c r="F217" s="6"/>
      <c r="G217" s="6"/>
      <c r="H217" s="6"/>
      <c r="I217" s="6"/>
      <c r="J217" s="6"/>
      <c r="K217" s="6"/>
      <c r="L217" s="6"/>
      <c r="M217" s="6"/>
      <c r="N217" s="6"/>
      <c r="O217" s="6"/>
      <c r="P217" s="6"/>
      <c r="Q217" s="6"/>
      <c r="R217" s="6"/>
      <c r="S217" s="6"/>
      <c r="T217" s="6"/>
    </row>
    <row r="218" spans="1:20" s="12" customFormat="1" x14ac:dyDescent="0.25">
      <c r="A218" s="6"/>
      <c r="B218" s="6"/>
      <c r="C218" s="6"/>
      <c r="D218" s="6"/>
      <c r="E218" s="6"/>
      <c r="F218" s="6"/>
      <c r="G218" s="6"/>
      <c r="H218" s="6"/>
      <c r="I218" s="6"/>
      <c r="J218" s="6"/>
      <c r="K218" s="6"/>
      <c r="L218" s="6"/>
      <c r="M218" s="6"/>
      <c r="N218" s="6"/>
      <c r="O218" s="6"/>
      <c r="P218" s="6"/>
      <c r="Q218" s="6"/>
      <c r="R218" s="6"/>
      <c r="S218" s="6"/>
      <c r="T218" s="6"/>
    </row>
    <row r="219" spans="1:20" s="12" customFormat="1" x14ac:dyDescent="0.25">
      <c r="A219" s="6"/>
      <c r="B219" s="6"/>
      <c r="C219" s="6"/>
      <c r="D219" s="6"/>
      <c r="E219" s="6"/>
      <c r="F219" s="6"/>
      <c r="G219" s="6"/>
      <c r="H219" s="6"/>
      <c r="I219" s="6"/>
      <c r="J219" s="6"/>
      <c r="K219" s="6"/>
      <c r="L219" s="6"/>
      <c r="M219" s="6"/>
      <c r="N219" s="6"/>
      <c r="O219" s="6"/>
      <c r="P219" s="6"/>
      <c r="Q219" s="6"/>
      <c r="R219" s="6"/>
      <c r="S219" s="6"/>
      <c r="T219" s="6"/>
    </row>
    <row r="220" spans="1:20" s="12" customFormat="1" x14ac:dyDescent="0.25">
      <c r="A220" s="6"/>
      <c r="B220" s="6"/>
      <c r="C220" s="6"/>
      <c r="D220" s="6"/>
      <c r="E220" s="6"/>
      <c r="F220" s="6"/>
      <c r="G220" s="6"/>
      <c r="H220" s="6"/>
      <c r="I220" s="6"/>
      <c r="J220" s="6"/>
      <c r="K220" s="6"/>
      <c r="L220" s="6"/>
      <c r="M220" s="6"/>
      <c r="N220" s="6"/>
      <c r="O220" s="6"/>
      <c r="P220" s="6"/>
      <c r="Q220" s="6"/>
      <c r="R220" s="6"/>
      <c r="S220" s="6"/>
      <c r="T220" s="6"/>
    </row>
    <row r="221" spans="1:20" s="12" customFormat="1" x14ac:dyDescent="0.25">
      <c r="A221" s="6"/>
      <c r="B221" s="6"/>
      <c r="C221" s="6"/>
      <c r="D221" s="6"/>
      <c r="E221" s="6"/>
      <c r="F221" s="6"/>
      <c r="G221" s="6"/>
      <c r="H221" s="6"/>
      <c r="I221" s="6"/>
      <c r="J221" s="6"/>
      <c r="K221" s="6"/>
      <c r="L221" s="6"/>
      <c r="M221" s="6"/>
      <c r="N221" s="6"/>
      <c r="O221" s="6"/>
      <c r="P221" s="6"/>
      <c r="Q221" s="6"/>
      <c r="R221" s="6"/>
      <c r="S221" s="6"/>
      <c r="T221" s="6"/>
    </row>
    <row r="222" spans="1:20" s="12" customFormat="1" x14ac:dyDescent="0.25">
      <c r="A222" s="6"/>
      <c r="B222" s="6"/>
      <c r="C222" s="6"/>
      <c r="D222" s="6"/>
      <c r="E222" s="6"/>
      <c r="F222" s="6"/>
      <c r="G222" s="6"/>
      <c r="H222" s="6"/>
      <c r="I222" s="6"/>
      <c r="J222" s="6"/>
      <c r="K222" s="6"/>
      <c r="L222" s="6"/>
      <c r="M222" s="6"/>
      <c r="N222" s="6"/>
      <c r="O222" s="6"/>
      <c r="P222" s="6"/>
      <c r="Q222" s="6"/>
      <c r="R222" s="6"/>
      <c r="S222" s="6"/>
      <c r="T222" s="6"/>
    </row>
    <row r="223" spans="1:20" s="12" customFormat="1" x14ac:dyDescent="0.25">
      <c r="A223" s="6"/>
      <c r="B223" s="6"/>
      <c r="C223" s="6"/>
      <c r="D223" s="6"/>
      <c r="E223" s="6"/>
      <c r="F223" s="6"/>
      <c r="G223" s="6"/>
      <c r="H223" s="6"/>
      <c r="I223" s="6"/>
      <c r="J223" s="6"/>
      <c r="K223" s="6"/>
      <c r="L223" s="6"/>
      <c r="M223" s="6"/>
      <c r="N223" s="6"/>
      <c r="O223" s="6"/>
      <c r="P223" s="6"/>
      <c r="Q223" s="6"/>
      <c r="R223" s="6"/>
      <c r="S223" s="6"/>
      <c r="T223" s="6"/>
    </row>
    <row r="224" spans="1:20" s="12" customFormat="1" x14ac:dyDescent="0.25">
      <c r="A224" s="6"/>
      <c r="B224" s="6"/>
      <c r="C224" s="6"/>
      <c r="D224" s="6"/>
      <c r="E224" s="6"/>
      <c r="F224" s="6"/>
      <c r="G224" s="6"/>
      <c r="H224" s="6"/>
      <c r="I224" s="6"/>
      <c r="J224" s="6"/>
      <c r="K224" s="6"/>
      <c r="L224" s="6"/>
      <c r="M224" s="6"/>
      <c r="N224" s="6"/>
      <c r="O224" s="6"/>
      <c r="P224" s="6"/>
      <c r="Q224" s="6"/>
      <c r="R224" s="6"/>
      <c r="S224" s="6"/>
      <c r="T224" s="6"/>
    </row>
    <row r="225" spans="1:20" s="12" customFormat="1" x14ac:dyDescent="0.25">
      <c r="A225" s="6"/>
      <c r="B225" s="6"/>
      <c r="C225" s="6"/>
      <c r="D225" s="6"/>
      <c r="E225" s="6"/>
      <c r="F225" s="6"/>
      <c r="G225" s="6"/>
      <c r="H225" s="6"/>
      <c r="I225" s="6"/>
      <c r="J225" s="6"/>
      <c r="K225" s="6"/>
      <c r="L225" s="6"/>
      <c r="M225" s="6"/>
      <c r="N225" s="6"/>
      <c r="O225" s="6"/>
      <c r="P225" s="6"/>
      <c r="Q225" s="6"/>
      <c r="R225" s="6"/>
      <c r="S225" s="6"/>
      <c r="T225" s="6"/>
    </row>
    <row r="226" spans="1:20" s="12" customFormat="1" x14ac:dyDescent="0.25">
      <c r="A226" s="6"/>
      <c r="B226" s="6"/>
      <c r="C226" s="6"/>
      <c r="D226" s="6"/>
      <c r="E226" s="6"/>
      <c r="F226" s="6"/>
      <c r="G226" s="6"/>
      <c r="H226" s="6"/>
      <c r="I226" s="6"/>
      <c r="J226" s="6"/>
      <c r="K226" s="6"/>
      <c r="L226" s="6"/>
      <c r="M226" s="6"/>
      <c r="N226" s="6"/>
      <c r="O226" s="6"/>
      <c r="P226" s="6"/>
      <c r="Q226" s="6"/>
      <c r="R226" s="6"/>
      <c r="S226" s="6"/>
      <c r="T226" s="6"/>
    </row>
    <row r="227" spans="1:20" s="12" customFormat="1" x14ac:dyDescent="0.25">
      <c r="A227" s="6"/>
      <c r="B227" s="6"/>
      <c r="C227" s="6"/>
      <c r="D227" s="6"/>
      <c r="E227" s="6"/>
      <c r="F227" s="6"/>
      <c r="G227" s="6"/>
      <c r="H227" s="6"/>
      <c r="I227" s="6"/>
      <c r="J227" s="6"/>
      <c r="K227" s="6"/>
      <c r="L227" s="6"/>
      <c r="M227" s="6"/>
      <c r="N227" s="6"/>
      <c r="O227" s="6"/>
      <c r="P227" s="6"/>
      <c r="Q227" s="6"/>
      <c r="R227" s="6"/>
      <c r="S227" s="6"/>
      <c r="T227" s="6"/>
    </row>
    <row r="228" spans="1:20" s="12" customFormat="1" x14ac:dyDescent="0.25">
      <c r="A228" s="6"/>
      <c r="B228" s="6"/>
      <c r="C228" s="6"/>
      <c r="D228" s="6"/>
      <c r="E228" s="6"/>
      <c r="F228" s="6"/>
      <c r="G228" s="6"/>
      <c r="H228" s="6"/>
      <c r="I228" s="6"/>
      <c r="J228" s="6"/>
      <c r="K228" s="6"/>
      <c r="L228" s="6"/>
      <c r="M228" s="6"/>
      <c r="N228" s="6"/>
      <c r="O228" s="6"/>
      <c r="P228" s="6"/>
      <c r="Q228" s="6"/>
      <c r="R228" s="6"/>
      <c r="S228" s="6"/>
      <c r="T228" s="6"/>
    </row>
    <row r="229" spans="1:20" s="12" customFormat="1" x14ac:dyDescent="0.25">
      <c r="A229" s="6"/>
      <c r="B229" s="6"/>
      <c r="C229" s="6"/>
      <c r="D229" s="6"/>
      <c r="E229" s="6"/>
      <c r="F229" s="6"/>
      <c r="G229" s="6"/>
      <c r="H229" s="6"/>
      <c r="I229" s="6"/>
      <c r="J229" s="6"/>
      <c r="K229" s="6"/>
      <c r="L229" s="6"/>
      <c r="M229" s="6"/>
      <c r="N229" s="6"/>
      <c r="O229" s="6"/>
      <c r="P229" s="6"/>
      <c r="Q229" s="6"/>
      <c r="R229" s="6"/>
      <c r="S229" s="6"/>
      <c r="T229" s="6"/>
    </row>
    <row r="230" spans="1:20" s="12" customFormat="1" x14ac:dyDescent="0.25">
      <c r="A230" s="6"/>
      <c r="B230" s="6"/>
      <c r="C230" s="6"/>
      <c r="D230" s="6"/>
      <c r="E230" s="6"/>
      <c r="F230" s="6"/>
      <c r="G230" s="6"/>
      <c r="H230" s="6"/>
      <c r="I230" s="6"/>
      <c r="J230" s="6"/>
      <c r="K230" s="6"/>
      <c r="L230" s="6"/>
      <c r="M230" s="6"/>
      <c r="N230" s="6"/>
      <c r="O230" s="6"/>
      <c r="P230" s="6"/>
      <c r="Q230" s="6"/>
      <c r="R230" s="6"/>
      <c r="S230" s="6"/>
      <c r="T230" s="6"/>
    </row>
    <row r="231" spans="1:20" s="12" customFormat="1" x14ac:dyDescent="0.25">
      <c r="A231" s="6"/>
      <c r="B231" s="6"/>
      <c r="C231" s="6"/>
      <c r="D231" s="6"/>
      <c r="E231" s="6"/>
      <c r="F231" s="6"/>
      <c r="G231" s="6"/>
      <c r="H231" s="6"/>
      <c r="I231" s="6"/>
      <c r="J231" s="6"/>
      <c r="K231" s="6"/>
      <c r="L231" s="6"/>
      <c r="M231" s="6"/>
      <c r="N231" s="6"/>
      <c r="O231" s="6"/>
      <c r="P231" s="6"/>
      <c r="Q231" s="6"/>
      <c r="R231" s="6"/>
      <c r="S231" s="6"/>
      <c r="T231" s="6"/>
    </row>
    <row r="232" spans="1:20" s="12" customFormat="1" x14ac:dyDescent="0.25">
      <c r="A232" s="6"/>
      <c r="B232" s="6"/>
      <c r="C232" s="6"/>
      <c r="D232" s="6"/>
      <c r="E232" s="6"/>
      <c r="F232" s="6"/>
      <c r="G232" s="6"/>
      <c r="H232" s="6"/>
      <c r="I232" s="6"/>
      <c r="J232" s="6"/>
      <c r="K232" s="6"/>
      <c r="L232" s="6"/>
      <c r="M232" s="6"/>
      <c r="N232" s="6"/>
      <c r="O232" s="6"/>
      <c r="P232" s="6"/>
      <c r="Q232" s="6"/>
      <c r="R232" s="6"/>
      <c r="S232" s="6"/>
      <c r="T232" s="6"/>
    </row>
    <row r="233" spans="1:20" s="12" customFormat="1" x14ac:dyDescent="0.25">
      <c r="A233" s="6"/>
      <c r="B233" s="6"/>
      <c r="C233" s="6"/>
      <c r="D233" s="6"/>
      <c r="E233" s="6"/>
      <c r="F233" s="6"/>
      <c r="G233" s="6"/>
      <c r="H233" s="6"/>
      <c r="I233" s="6"/>
      <c r="J233" s="6"/>
      <c r="K233" s="6"/>
      <c r="L233" s="6"/>
      <c r="M233" s="6"/>
      <c r="N233" s="6"/>
      <c r="O233" s="6"/>
      <c r="P233" s="6"/>
      <c r="Q233" s="6"/>
      <c r="R233" s="6"/>
      <c r="S233" s="6"/>
      <c r="T233" s="6"/>
    </row>
    <row r="234" spans="1:20" s="12" customFormat="1" x14ac:dyDescent="0.25">
      <c r="A234" s="6"/>
      <c r="B234" s="6"/>
      <c r="C234" s="6"/>
      <c r="D234" s="6"/>
      <c r="E234" s="6"/>
      <c r="F234" s="6"/>
      <c r="G234" s="6"/>
      <c r="H234" s="6"/>
      <c r="I234" s="6"/>
      <c r="J234" s="6"/>
      <c r="K234" s="6"/>
      <c r="L234" s="6"/>
      <c r="M234" s="6"/>
      <c r="N234" s="6"/>
      <c r="O234" s="6"/>
      <c r="P234" s="6"/>
      <c r="Q234" s="6"/>
      <c r="R234" s="6"/>
      <c r="S234" s="6"/>
      <c r="T234" s="6"/>
    </row>
    <row r="235" spans="1:20" s="12" customFormat="1" x14ac:dyDescent="0.25">
      <c r="A235" s="6"/>
      <c r="B235" s="6"/>
      <c r="C235" s="6"/>
      <c r="D235" s="6"/>
      <c r="E235" s="6"/>
      <c r="F235" s="6"/>
      <c r="G235" s="6"/>
      <c r="H235" s="6"/>
      <c r="I235" s="6"/>
      <c r="J235" s="6"/>
      <c r="K235" s="6"/>
      <c r="L235" s="6"/>
      <c r="M235" s="6"/>
      <c r="N235" s="6"/>
      <c r="O235" s="6"/>
      <c r="P235" s="6"/>
      <c r="Q235" s="6"/>
      <c r="R235" s="6"/>
      <c r="S235" s="6"/>
      <c r="T235" s="6"/>
    </row>
    <row r="236" spans="1:20" s="12" customFormat="1" x14ac:dyDescent="0.25">
      <c r="A236" s="6"/>
      <c r="B236" s="6"/>
      <c r="C236" s="6"/>
      <c r="D236" s="6"/>
      <c r="E236" s="6"/>
      <c r="F236" s="6"/>
      <c r="G236" s="6"/>
      <c r="H236" s="6"/>
      <c r="I236" s="6"/>
      <c r="J236" s="6"/>
      <c r="K236" s="6"/>
      <c r="L236" s="6"/>
      <c r="M236" s="6"/>
      <c r="N236" s="6"/>
      <c r="O236" s="6"/>
      <c r="P236" s="6"/>
      <c r="Q236" s="6"/>
      <c r="R236" s="6"/>
      <c r="S236" s="6"/>
      <c r="T236" s="6"/>
    </row>
    <row r="237" spans="1:20" s="12" customFormat="1" x14ac:dyDescent="0.25">
      <c r="A237" s="6"/>
      <c r="B237" s="6"/>
      <c r="C237" s="6"/>
      <c r="D237" s="6"/>
      <c r="E237" s="6"/>
      <c r="F237" s="6"/>
      <c r="G237" s="6"/>
      <c r="H237" s="6"/>
      <c r="I237" s="6"/>
      <c r="J237" s="6"/>
      <c r="K237" s="6"/>
      <c r="L237" s="6"/>
      <c r="M237" s="6"/>
      <c r="N237" s="6"/>
      <c r="O237" s="6"/>
      <c r="P237" s="6"/>
      <c r="Q237" s="6"/>
      <c r="R237" s="6"/>
      <c r="S237" s="6"/>
      <c r="T237" s="6"/>
    </row>
    <row r="238" spans="1:20" s="12" customFormat="1" x14ac:dyDescent="0.25">
      <c r="A238" s="6"/>
      <c r="B238" s="6"/>
      <c r="C238" s="6"/>
      <c r="D238" s="6"/>
      <c r="E238" s="6"/>
      <c r="F238" s="6"/>
      <c r="G238" s="6"/>
      <c r="H238" s="6"/>
      <c r="I238" s="6"/>
      <c r="J238" s="6"/>
      <c r="K238" s="6"/>
      <c r="L238" s="6"/>
      <c r="M238" s="6"/>
      <c r="N238" s="6"/>
      <c r="O238" s="6"/>
      <c r="P238" s="6"/>
      <c r="Q238" s="6"/>
      <c r="R238" s="6"/>
      <c r="S238" s="6"/>
      <c r="T238" s="6"/>
    </row>
    <row r="239" spans="1:20" s="12" customFormat="1" x14ac:dyDescent="0.25">
      <c r="A239" s="6"/>
      <c r="B239" s="6"/>
      <c r="C239" s="6"/>
      <c r="D239" s="6"/>
      <c r="E239" s="6"/>
      <c r="F239" s="6"/>
      <c r="G239" s="6"/>
      <c r="H239" s="6"/>
      <c r="I239" s="6"/>
      <c r="J239" s="6"/>
      <c r="K239" s="6"/>
      <c r="L239" s="6"/>
      <c r="M239" s="6"/>
      <c r="N239" s="6"/>
      <c r="O239" s="6"/>
      <c r="P239" s="6"/>
      <c r="Q239" s="6"/>
      <c r="R239" s="6"/>
      <c r="S239" s="6"/>
      <c r="T239" s="6"/>
    </row>
    <row r="240" spans="1:20" s="12" customFormat="1" x14ac:dyDescent="0.25">
      <c r="A240" s="6"/>
      <c r="B240" s="6"/>
      <c r="C240" s="6"/>
      <c r="D240" s="6"/>
      <c r="E240" s="6"/>
      <c r="F240" s="6"/>
      <c r="G240" s="6"/>
      <c r="H240" s="6"/>
      <c r="I240" s="6"/>
      <c r="J240" s="6"/>
      <c r="K240" s="6"/>
      <c r="L240" s="6"/>
      <c r="M240" s="6"/>
      <c r="N240" s="6"/>
      <c r="O240" s="6"/>
      <c r="P240" s="6"/>
      <c r="Q240" s="6"/>
      <c r="R240" s="6"/>
      <c r="S240" s="6"/>
      <c r="T240" s="6"/>
    </row>
    <row r="241" spans="1:20" s="12" customFormat="1" x14ac:dyDescent="0.25">
      <c r="A241" s="6"/>
      <c r="B241" s="6"/>
      <c r="C241" s="6"/>
      <c r="D241" s="6"/>
      <c r="E241" s="6"/>
      <c r="F241" s="6"/>
      <c r="G241" s="6"/>
      <c r="H241" s="6"/>
      <c r="I241" s="6"/>
      <c r="J241" s="6"/>
      <c r="K241" s="6"/>
      <c r="L241" s="6"/>
      <c r="M241" s="6"/>
      <c r="N241" s="6"/>
      <c r="O241" s="6"/>
      <c r="P241" s="6"/>
      <c r="Q241" s="6"/>
      <c r="R241" s="6"/>
      <c r="S241" s="6"/>
      <c r="T241" s="6"/>
    </row>
    <row r="242" spans="1:20" s="12" customFormat="1" x14ac:dyDescent="0.25">
      <c r="A242" s="6"/>
      <c r="B242" s="6"/>
      <c r="C242" s="6"/>
      <c r="D242" s="6"/>
      <c r="E242" s="6"/>
      <c r="F242" s="6"/>
      <c r="G242" s="6"/>
      <c r="H242" s="6"/>
      <c r="I242" s="6"/>
      <c r="J242" s="6"/>
      <c r="K242" s="6"/>
      <c r="L242" s="6"/>
      <c r="M242" s="6"/>
      <c r="N242" s="6"/>
      <c r="O242" s="6"/>
      <c r="P242" s="6"/>
      <c r="Q242" s="6"/>
      <c r="R242" s="6"/>
      <c r="S242" s="6"/>
      <c r="T242" s="6"/>
    </row>
    <row r="243" spans="1:20" s="12" customFormat="1" x14ac:dyDescent="0.25">
      <c r="A243" s="6"/>
      <c r="B243" s="6"/>
      <c r="C243" s="6"/>
      <c r="D243" s="6"/>
      <c r="E243" s="6"/>
      <c r="F243" s="6"/>
      <c r="G243" s="6"/>
      <c r="H243" s="6"/>
      <c r="I243" s="6"/>
      <c r="J243" s="6"/>
      <c r="K243" s="6"/>
      <c r="L243" s="6"/>
      <c r="M243" s="6"/>
      <c r="N243" s="6"/>
      <c r="O243" s="6"/>
      <c r="P243" s="6"/>
      <c r="Q243" s="6"/>
      <c r="R243" s="6"/>
      <c r="S243" s="6"/>
      <c r="T243" s="6"/>
    </row>
    <row r="244" spans="1:20" s="12" customFormat="1" x14ac:dyDescent="0.25">
      <c r="A244" s="6"/>
      <c r="B244" s="6"/>
      <c r="C244" s="6"/>
      <c r="D244" s="6"/>
      <c r="E244" s="6"/>
      <c r="F244" s="6"/>
      <c r="G244" s="6"/>
      <c r="H244" s="6"/>
      <c r="I244" s="6"/>
      <c r="J244" s="6"/>
      <c r="K244" s="6"/>
      <c r="L244" s="6"/>
      <c r="M244" s="6"/>
      <c r="N244" s="6"/>
      <c r="O244" s="6"/>
      <c r="P244" s="6"/>
      <c r="Q244" s="6"/>
      <c r="R244" s="6"/>
      <c r="S244" s="6"/>
      <c r="T244" s="6"/>
    </row>
    <row r="245" spans="1:20" s="12" customFormat="1" x14ac:dyDescent="0.25">
      <c r="A245" s="6"/>
      <c r="B245" s="6"/>
      <c r="C245" s="6"/>
      <c r="D245" s="6"/>
      <c r="E245" s="6"/>
      <c r="F245" s="6"/>
      <c r="G245" s="6"/>
      <c r="H245" s="6"/>
      <c r="I245" s="6"/>
      <c r="J245" s="6"/>
      <c r="K245" s="6"/>
      <c r="L245" s="6"/>
      <c r="M245" s="6"/>
      <c r="N245" s="6"/>
      <c r="O245" s="6"/>
      <c r="P245" s="6"/>
      <c r="Q245" s="6"/>
      <c r="R245" s="6"/>
      <c r="S245" s="6"/>
      <c r="T245" s="6"/>
    </row>
    <row r="246" spans="1:20" s="12" customFormat="1" x14ac:dyDescent="0.25">
      <c r="A246" s="6"/>
      <c r="B246" s="6"/>
      <c r="C246" s="6"/>
      <c r="D246" s="6"/>
      <c r="E246" s="6"/>
      <c r="F246" s="6"/>
      <c r="G246" s="6"/>
      <c r="H246" s="6"/>
      <c r="I246" s="6"/>
      <c r="J246" s="6"/>
      <c r="K246" s="6"/>
      <c r="L246" s="6"/>
      <c r="M246" s="6"/>
      <c r="N246" s="6"/>
      <c r="O246" s="6"/>
      <c r="P246" s="6"/>
      <c r="Q246" s="6"/>
      <c r="R246" s="6"/>
      <c r="S246" s="6"/>
      <c r="T246" s="6"/>
    </row>
    <row r="247" spans="1:20" s="12" customFormat="1" x14ac:dyDescent="0.25">
      <c r="A247" s="6"/>
      <c r="B247" s="6"/>
      <c r="C247" s="6"/>
      <c r="D247" s="6"/>
      <c r="E247" s="6"/>
      <c r="F247" s="6"/>
      <c r="G247" s="6"/>
      <c r="H247" s="6"/>
      <c r="I247" s="6"/>
      <c r="J247" s="6"/>
      <c r="K247" s="6"/>
      <c r="L247" s="6"/>
      <c r="M247" s="6"/>
      <c r="N247" s="6"/>
      <c r="O247" s="6"/>
      <c r="P247" s="6"/>
      <c r="Q247" s="6"/>
      <c r="R247" s="6"/>
      <c r="S247" s="6"/>
      <c r="T247" s="6"/>
    </row>
    <row r="248" spans="1:20" s="12" customFormat="1" x14ac:dyDescent="0.25">
      <c r="A248" s="6"/>
      <c r="B248" s="6"/>
      <c r="C248" s="6"/>
      <c r="D248" s="6"/>
      <c r="E248" s="6"/>
      <c r="F248" s="6"/>
      <c r="G248" s="6"/>
      <c r="H248" s="6"/>
      <c r="I248" s="6"/>
      <c r="J248" s="6"/>
      <c r="K248" s="6"/>
      <c r="L248" s="6"/>
      <c r="M248" s="6"/>
      <c r="N248" s="6"/>
      <c r="O248" s="6"/>
      <c r="P248" s="6"/>
      <c r="Q248" s="6"/>
      <c r="R248" s="6"/>
      <c r="S248" s="6"/>
      <c r="T248" s="6"/>
    </row>
    <row r="249" spans="1:20" s="12" customFormat="1" x14ac:dyDescent="0.25">
      <c r="A249" s="6"/>
      <c r="B249" s="6"/>
      <c r="C249" s="6"/>
      <c r="D249" s="6"/>
      <c r="E249" s="6"/>
      <c r="F249" s="6"/>
      <c r="G249" s="6"/>
      <c r="H249" s="6"/>
      <c r="I249" s="6"/>
      <c r="J249" s="6"/>
      <c r="K249" s="6"/>
      <c r="L249" s="6"/>
      <c r="M249" s="6"/>
      <c r="N249" s="6"/>
      <c r="O249" s="6"/>
      <c r="P249" s="6"/>
      <c r="Q249" s="6"/>
      <c r="R249" s="6"/>
      <c r="S249" s="6"/>
      <c r="T249" s="6"/>
    </row>
    <row r="250" spans="1:20" s="12" customFormat="1" x14ac:dyDescent="0.25">
      <c r="A250" s="6"/>
      <c r="B250" s="6"/>
      <c r="C250" s="6"/>
      <c r="D250" s="6"/>
      <c r="E250" s="6"/>
      <c r="F250" s="6"/>
      <c r="G250" s="6"/>
      <c r="H250" s="6"/>
      <c r="I250" s="6"/>
      <c r="J250" s="6"/>
      <c r="K250" s="6"/>
      <c r="L250" s="6"/>
      <c r="M250" s="6"/>
      <c r="N250" s="6"/>
      <c r="O250" s="6"/>
      <c r="P250" s="6"/>
      <c r="Q250" s="6"/>
      <c r="R250" s="6"/>
      <c r="S250" s="6"/>
      <c r="T250" s="6"/>
    </row>
    <row r="251" spans="1:20" s="12" customFormat="1" x14ac:dyDescent="0.25">
      <c r="A251" s="6"/>
      <c r="B251" s="6"/>
      <c r="C251" s="6"/>
      <c r="D251" s="6"/>
      <c r="E251" s="6"/>
      <c r="F251" s="6"/>
      <c r="G251" s="6"/>
      <c r="H251" s="6"/>
      <c r="I251" s="6"/>
      <c r="J251" s="6"/>
      <c r="K251" s="6"/>
      <c r="L251" s="6"/>
      <c r="M251" s="6"/>
      <c r="N251" s="6"/>
      <c r="O251" s="6"/>
      <c r="P251" s="6"/>
      <c r="Q251" s="6"/>
      <c r="R251" s="6"/>
      <c r="S251" s="6"/>
      <c r="T251" s="6"/>
    </row>
    <row r="252" spans="1:20" s="12" customFormat="1" x14ac:dyDescent="0.25">
      <c r="A252" s="6"/>
      <c r="B252" s="6"/>
      <c r="C252" s="6"/>
      <c r="D252" s="6"/>
      <c r="E252" s="6"/>
      <c r="F252" s="6"/>
      <c r="G252" s="6"/>
      <c r="H252" s="6"/>
      <c r="I252" s="6"/>
      <c r="J252" s="6"/>
      <c r="K252" s="6"/>
      <c r="L252" s="6"/>
      <c r="M252" s="6"/>
      <c r="N252" s="6"/>
      <c r="O252" s="6"/>
      <c r="P252" s="6"/>
      <c r="Q252" s="6"/>
      <c r="R252" s="6"/>
      <c r="S252" s="6"/>
      <c r="T252" s="6"/>
    </row>
    <row r="253" spans="1:20" s="12" customFormat="1" x14ac:dyDescent="0.25">
      <c r="A253" s="6"/>
      <c r="B253" s="6"/>
      <c r="C253" s="6"/>
      <c r="D253" s="6"/>
      <c r="E253" s="6"/>
      <c r="F253" s="6"/>
      <c r="G253" s="6"/>
      <c r="H253" s="6"/>
      <c r="I253" s="6"/>
      <c r="J253" s="6"/>
      <c r="K253" s="6"/>
      <c r="L253" s="6"/>
      <c r="M253" s="6"/>
      <c r="N253" s="6"/>
      <c r="O253" s="6"/>
      <c r="P253" s="6"/>
      <c r="Q253" s="6"/>
      <c r="R253" s="6"/>
      <c r="S253" s="6"/>
      <c r="T253" s="6"/>
    </row>
    <row r="254" spans="1:20" s="12" customFormat="1" x14ac:dyDescent="0.25">
      <c r="A254" s="6"/>
      <c r="B254" s="6"/>
      <c r="C254" s="6"/>
      <c r="D254" s="6"/>
      <c r="E254" s="6"/>
      <c r="F254" s="6"/>
      <c r="G254" s="6"/>
      <c r="H254" s="6"/>
      <c r="I254" s="6"/>
      <c r="J254" s="6"/>
      <c r="K254" s="6"/>
      <c r="L254" s="6"/>
      <c r="M254" s="6"/>
      <c r="N254" s="6"/>
      <c r="O254" s="6"/>
      <c r="P254" s="6"/>
      <c r="Q254" s="6"/>
      <c r="R254" s="6"/>
      <c r="S254" s="6"/>
      <c r="T254" s="6"/>
    </row>
    <row r="255" spans="1:20" s="12" customFormat="1" x14ac:dyDescent="0.25">
      <c r="A255" s="6"/>
      <c r="B255" s="6"/>
      <c r="C255" s="6"/>
      <c r="D255" s="6"/>
      <c r="E255" s="6"/>
      <c r="F255" s="6"/>
      <c r="G255" s="6"/>
      <c r="H255" s="6"/>
      <c r="I255" s="6"/>
      <c r="J255" s="6"/>
      <c r="K255" s="6"/>
      <c r="L255" s="6"/>
      <c r="M255" s="6"/>
      <c r="N255" s="6"/>
      <c r="O255" s="6"/>
      <c r="P255" s="6"/>
      <c r="Q255" s="6"/>
      <c r="R255" s="6"/>
      <c r="S255" s="6"/>
      <c r="T255" s="6"/>
    </row>
    <row r="256" spans="1:20" s="12" customFormat="1" x14ac:dyDescent="0.25">
      <c r="A256" s="6"/>
      <c r="B256" s="6"/>
      <c r="C256" s="6"/>
      <c r="D256" s="6"/>
      <c r="E256" s="6"/>
      <c r="F256" s="6"/>
      <c r="G256" s="6"/>
      <c r="H256" s="6"/>
      <c r="I256" s="6"/>
      <c r="J256" s="6"/>
      <c r="K256" s="6"/>
      <c r="L256" s="6"/>
      <c r="M256" s="6"/>
      <c r="N256" s="6"/>
      <c r="O256" s="6"/>
      <c r="P256" s="6"/>
      <c r="Q256" s="6"/>
      <c r="R256" s="6"/>
      <c r="S256" s="6"/>
      <c r="T256" s="6"/>
    </row>
    <row r="257" spans="1:20" s="12" customFormat="1" x14ac:dyDescent="0.25">
      <c r="A257" s="6"/>
      <c r="B257" s="6"/>
      <c r="C257" s="6"/>
      <c r="D257" s="6"/>
      <c r="E257" s="6"/>
      <c r="F257" s="6"/>
      <c r="G257" s="6"/>
      <c r="H257" s="6"/>
      <c r="I257" s="6"/>
      <c r="J257" s="6"/>
      <c r="K257" s="6"/>
      <c r="L257" s="6"/>
      <c r="M257" s="6"/>
      <c r="N257" s="6"/>
      <c r="O257" s="6"/>
      <c r="P257" s="6"/>
      <c r="Q257" s="6"/>
      <c r="R257" s="6"/>
      <c r="S257" s="6"/>
      <c r="T257" s="6"/>
    </row>
    <row r="258" spans="1:20" s="12" customFormat="1" x14ac:dyDescent="0.25">
      <c r="A258" s="6"/>
      <c r="B258" s="6"/>
      <c r="C258" s="6"/>
      <c r="D258" s="6"/>
      <c r="E258" s="6"/>
      <c r="F258" s="6"/>
      <c r="G258" s="6"/>
      <c r="H258" s="6"/>
      <c r="I258" s="6"/>
      <c r="J258" s="6"/>
      <c r="K258" s="6"/>
      <c r="L258" s="6"/>
      <c r="M258" s="6"/>
      <c r="N258" s="6"/>
      <c r="O258" s="6"/>
      <c r="P258" s="6"/>
      <c r="Q258" s="6"/>
      <c r="R258" s="6"/>
      <c r="S258" s="6"/>
      <c r="T258" s="6"/>
    </row>
    <row r="259" spans="1:20" s="12" customFormat="1" x14ac:dyDescent="0.25">
      <c r="A259" s="6"/>
      <c r="B259" s="6"/>
      <c r="C259" s="6"/>
      <c r="D259" s="6"/>
      <c r="E259" s="6"/>
      <c r="F259" s="6"/>
      <c r="G259" s="6"/>
      <c r="H259" s="6"/>
      <c r="I259" s="6"/>
      <c r="J259" s="6"/>
      <c r="K259" s="6"/>
      <c r="L259" s="6"/>
      <c r="M259" s="6"/>
      <c r="N259" s="6"/>
      <c r="O259" s="6"/>
      <c r="P259" s="6"/>
      <c r="Q259" s="6"/>
      <c r="R259" s="6"/>
      <c r="S259" s="6"/>
      <c r="T259" s="6"/>
    </row>
    <row r="260" spans="1:20" s="12" customFormat="1" x14ac:dyDescent="0.25">
      <c r="A260" s="6"/>
      <c r="B260" s="6"/>
      <c r="C260" s="6"/>
      <c r="D260" s="6"/>
      <c r="E260" s="6"/>
      <c r="F260" s="6"/>
      <c r="G260" s="6"/>
      <c r="H260" s="6"/>
      <c r="I260" s="6"/>
      <c r="J260" s="6"/>
      <c r="K260" s="6"/>
      <c r="L260" s="6"/>
      <c r="M260" s="6"/>
      <c r="N260" s="6"/>
      <c r="O260" s="6"/>
      <c r="P260" s="6"/>
      <c r="Q260" s="6"/>
      <c r="R260" s="6"/>
      <c r="S260" s="6"/>
      <c r="T260" s="6"/>
    </row>
    <row r="261" spans="1:20" s="12" customFormat="1" x14ac:dyDescent="0.25">
      <c r="A261" s="6"/>
      <c r="B261" s="6"/>
      <c r="C261" s="6"/>
      <c r="D261" s="6"/>
      <c r="E261" s="6"/>
      <c r="F261" s="6"/>
      <c r="G261" s="6"/>
      <c r="H261" s="6"/>
      <c r="I261" s="6"/>
      <c r="J261" s="6"/>
      <c r="K261" s="6"/>
      <c r="L261" s="6"/>
      <c r="M261" s="6"/>
      <c r="N261" s="6"/>
      <c r="O261" s="6"/>
      <c r="P261" s="6"/>
      <c r="Q261" s="6"/>
      <c r="R261" s="6"/>
      <c r="S261" s="6"/>
      <c r="T261" s="6"/>
    </row>
    <row r="262" spans="1:20" s="12" customFormat="1" x14ac:dyDescent="0.25">
      <c r="A262" s="6"/>
      <c r="B262" s="6"/>
      <c r="C262" s="6"/>
      <c r="D262" s="6"/>
      <c r="E262" s="6"/>
      <c r="F262" s="6"/>
      <c r="G262" s="6"/>
      <c r="H262" s="6"/>
      <c r="I262" s="6"/>
      <c r="J262" s="6"/>
      <c r="K262" s="6"/>
      <c r="L262" s="6"/>
      <c r="M262" s="6"/>
      <c r="N262" s="6"/>
      <c r="O262" s="6"/>
      <c r="P262" s="6"/>
      <c r="Q262" s="6"/>
      <c r="R262" s="6"/>
      <c r="S262" s="6"/>
      <c r="T262" s="6"/>
    </row>
    <row r="263" spans="1:20" s="12" customFormat="1" x14ac:dyDescent="0.25">
      <c r="A263" s="6"/>
      <c r="B263" s="6"/>
      <c r="C263" s="6"/>
      <c r="D263" s="6"/>
      <c r="E263" s="6"/>
      <c r="F263" s="6"/>
      <c r="G263" s="6"/>
      <c r="H263" s="6"/>
      <c r="I263" s="6"/>
      <c r="J263" s="6"/>
      <c r="K263" s="6"/>
      <c r="L263" s="6"/>
      <c r="M263" s="6"/>
      <c r="N263" s="6"/>
      <c r="O263" s="6"/>
      <c r="P263" s="6"/>
      <c r="Q263" s="6"/>
      <c r="R263" s="6"/>
      <c r="S263" s="6"/>
      <c r="T263" s="6"/>
    </row>
    <row r="264" spans="1:20" s="12" customFormat="1" x14ac:dyDescent="0.25">
      <c r="A264" s="6"/>
      <c r="B264" s="6"/>
      <c r="C264" s="6"/>
      <c r="D264" s="6"/>
      <c r="E264" s="6"/>
      <c r="F264" s="6"/>
      <c r="G264" s="6"/>
      <c r="H264" s="6"/>
      <c r="I264" s="6"/>
      <c r="J264" s="6"/>
      <c r="K264" s="6"/>
      <c r="L264" s="6"/>
      <c r="M264" s="6"/>
      <c r="N264" s="6"/>
      <c r="O264" s="6"/>
      <c r="P264" s="6"/>
      <c r="Q264" s="6"/>
      <c r="R264" s="6"/>
      <c r="S264" s="6"/>
      <c r="T264" s="6"/>
    </row>
    <row r="265" spans="1:20" s="12" customFormat="1" x14ac:dyDescent="0.25">
      <c r="A265" s="6"/>
      <c r="B265" s="6"/>
      <c r="C265" s="6"/>
      <c r="D265" s="6"/>
      <c r="E265" s="6"/>
      <c r="F265" s="6"/>
      <c r="G265" s="6"/>
      <c r="H265" s="6"/>
      <c r="I265" s="6"/>
      <c r="J265" s="6"/>
      <c r="K265" s="6"/>
      <c r="L265" s="6"/>
      <c r="M265" s="6"/>
      <c r="N265" s="6"/>
      <c r="O265" s="6"/>
      <c r="P265" s="6"/>
      <c r="Q265" s="6"/>
      <c r="R265" s="6"/>
      <c r="S265" s="6"/>
      <c r="T265" s="6"/>
    </row>
    <row r="266" spans="1:20" s="12" customFormat="1" x14ac:dyDescent="0.25">
      <c r="A266" s="6"/>
      <c r="B266" s="6"/>
      <c r="C266" s="6"/>
      <c r="D266" s="6"/>
      <c r="E266" s="6"/>
      <c r="F266" s="6"/>
      <c r="G266" s="6"/>
      <c r="H266" s="6"/>
      <c r="I266" s="6"/>
      <c r="J266" s="6"/>
      <c r="K266" s="6"/>
      <c r="L266" s="6"/>
      <c r="M266" s="6"/>
      <c r="N266" s="6"/>
      <c r="O266" s="6"/>
      <c r="P266" s="6"/>
      <c r="Q266" s="6"/>
      <c r="R266" s="6"/>
      <c r="S266" s="6"/>
      <c r="T266" s="6"/>
    </row>
    <row r="267" spans="1:20" s="12" customFormat="1" x14ac:dyDescent="0.25">
      <c r="A267" s="6"/>
      <c r="B267" s="6"/>
      <c r="C267" s="6"/>
      <c r="D267" s="6"/>
      <c r="E267" s="6"/>
      <c r="F267" s="6"/>
      <c r="G267" s="6"/>
      <c r="H267" s="6"/>
      <c r="I267" s="6"/>
      <c r="J267" s="6"/>
      <c r="K267" s="6"/>
      <c r="L267" s="6"/>
      <c r="M267" s="6"/>
      <c r="N267" s="6"/>
      <c r="O267" s="6"/>
      <c r="P267" s="6"/>
      <c r="Q267" s="6"/>
      <c r="R267" s="6"/>
      <c r="S267" s="6"/>
      <c r="T267" s="6"/>
    </row>
    <row r="268" spans="1:20" s="12" customFormat="1" x14ac:dyDescent="0.25">
      <c r="A268" s="6"/>
      <c r="B268" s="6"/>
      <c r="C268" s="6"/>
      <c r="D268" s="6"/>
      <c r="E268" s="6"/>
      <c r="F268" s="6"/>
      <c r="G268" s="6"/>
      <c r="H268" s="6"/>
      <c r="I268" s="6"/>
      <c r="J268" s="6"/>
      <c r="K268" s="6"/>
      <c r="L268" s="6"/>
      <c r="M268" s="6"/>
      <c r="N268" s="6"/>
      <c r="O268" s="6"/>
      <c r="P268" s="6"/>
      <c r="Q268" s="6"/>
      <c r="R268" s="6"/>
      <c r="S268" s="6"/>
      <c r="T268" s="6"/>
    </row>
    <row r="269" spans="1:20" s="12" customFormat="1" x14ac:dyDescent="0.25">
      <c r="A269" s="6"/>
      <c r="B269" s="6"/>
      <c r="C269" s="6"/>
      <c r="D269" s="6"/>
      <c r="E269" s="6"/>
      <c r="F269" s="6"/>
      <c r="G269" s="6"/>
      <c r="H269" s="6"/>
      <c r="I269" s="6"/>
      <c r="J269" s="6"/>
      <c r="K269" s="6"/>
      <c r="L269" s="6"/>
      <c r="M269" s="6"/>
      <c r="N269" s="6"/>
      <c r="O269" s="6"/>
      <c r="P269" s="6"/>
      <c r="Q269" s="6"/>
      <c r="R269" s="6"/>
      <c r="S269" s="6"/>
      <c r="T269" s="6"/>
    </row>
    <row r="270" spans="1:20" s="12" customFormat="1" x14ac:dyDescent="0.25">
      <c r="A270" s="6"/>
      <c r="B270" s="6"/>
      <c r="C270" s="6"/>
      <c r="D270" s="6"/>
      <c r="E270" s="6"/>
      <c r="F270" s="6"/>
      <c r="G270" s="6"/>
      <c r="H270" s="6"/>
      <c r="I270" s="6"/>
      <c r="J270" s="6"/>
      <c r="K270" s="6"/>
      <c r="L270" s="6"/>
      <c r="M270" s="6"/>
      <c r="N270" s="6"/>
      <c r="O270" s="6"/>
      <c r="P270" s="6"/>
      <c r="Q270" s="6"/>
      <c r="R270" s="6"/>
      <c r="S270" s="6"/>
      <c r="T270" s="6"/>
    </row>
    <row r="271" spans="1:20" s="12" customFormat="1" x14ac:dyDescent="0.25">
      <c r="A271" s="6"/>
      <c r="B271" s="6"/>
      <c r="C271" s="6"/>
      <c r="D271" s="6"/>
      <c r="E271" s="6"/>
      <c r="F271" s="6"/>
      <c r="G271" s="6"/>
      <c r="H271" s="6"/>
      <c r="I271" s="6"/>
      <c r="J271" s="6"/>
      <c r="K271" s="6"/>
      <c r="L271" s="6"/>
      <c r="M271" s="6"/>
      <c r="N271" s="6"/>
      <c r="O271" s="6"/>
      <c r="P271" s="6"/>
      <c r="Q271" s="6"/>
      <c r="R271" s="6"/>
      <c r="S271" s="6"/>
      <c r="T271" s="6"/>
    </row>
    <row r="272" spans="1:20" s="12" customFormat="1" x14ac:dyDescent="0.25">
      <c r="A272" s="6"/>
      <c r="B272" s="6"/>
      <c r="C272" s="6"/>
      <c r="D272" s="6"/>
      <c r="E272" s="6"/>
      <c r="F272" s="6"/>
      <c r="G272" s="6"/>
      <c r="H272" s="6"/>
      <c r="I272" s="6"/>
      <c r="J272" s="6"/>
      <c r="K272" s="6"/>
      <c r="L272" s="6"/>
      <c r="M272" s="6"/>
      <c r="N272" s="6"/>
      <c r="O272" s="6"/>
      <c r="P272" s="6"/>
      <c r="Q272" s="6"/>
      <c r="R272" s="6"/>
      <c r="S272" s="6"/>
      <c r="T272" s="6"/>
    </row>
    <row r="273" spans="1:20" s="12" customFormat="1" x14ac:dyDescent="0.25">
      <c r="A273" s="6"/>
      <c r="B273" s="6"/>
      <c r="C273" s="6"/>
      <c r="D273" s="6"/>
      <c r="E273" s="6"/>
      <c r="F273" s="6"/>
      <c r="G273" s="6"/>
      <c r="H273" s="6"/>
      <c r="I273" s="6"/>
      <c r="J273" s="6"/>
      <c r="K273" s="6"/>
      <c r="L273" s="6"/>
      <c r="M273" s="6"/>
      <c r="N273" s="6"/>
      <c r="O273" s="6"/>
      <c r="P273" s="6"/>
      <c r="Q273" s="6"/>
      <c r="R273" s="6"/>
      <c r="S273" s="6"/>
      <c r="T273" s="6"/>
    </row>
    <row r="274" spans="1:20" s="12" customFormat="1" x14ac:dyDescent="0.25">
      <c r="A274" s="6"/>
      <c r="B274" s="6"/>
      <c r="C274" s="6"/>
      <c r="D274" s="6"/>
      <c r="E274" s="6"/>
      <c r="F274" s="6"/>
      <c r="G274" s="6"/>
      <c r="H274" s="6"/>
      <c r="I274" s="6"/>
      <c r="J274" s="6"/>
      <c r="K274" s="6"/>
      <c r="L274" s="6"/>
      <c r="M274" s="6"/>
      <c r="N274" s="6"/>
      <c r="O274" s="6"/>
      <c r="P274" s="6"/>
      <c r="Q274" s="6"/>
      <c r="R274" s="6"/>
      <c r="S274" s="6"/>
      <c r="T274" s="6"/>
    </row>
    <row r="275" spans="1:20" s="12" customFormat="1" x14ac:dyDescent="0.25">
      <c r="A275" s="6"/>
      <c r="B275" s="6"/>
      <c r="C275" s="6"/>
      <c r="D275" s="6"/>
      <c r="E275" s="6"/>
      <c r="F275" s="6"/>
      <c r="G275" s="6"/>
      <c r="H275" s="6"/>
      <c r="I275" s="6"/>
      <c r="J275" s="6"/>
      <c r="K275" s="6"/>
      <c r="L275" s="6"/>
      <c r="M275" s="6"/>
      <c r="N275" s="6"/>
      <c r="O275" s="6"/>
      <c r="P275" s="6"/>
      <c r="Q275" s="6"/>
      <c r="R275" s="6"/>
      <c r="S275" s="6"/>
      <c r="T275" s="6"/>
    </row>
    <row r="276" spans="1:20" s="12" customFormat="1" x14ac:dyDescent="0.25">
      <c r="A276" s="6"/>
      <c r="B276" s="6"/>
      <c r="C276" s="6"/>
      <c r="D276" s="6"/>
      <c r="E276" s="6"/>
      <c r="F276" s="6"/>
      <c r="G276" s="6"/>
      <c r="H276" s="6"/>
      <c r="I276" s="6"/>
      <c r="J276" s="6"/>
      <c r="K276" s="6"/>
      <c r="L276" s="6"/>
      <c r="M276" s="6"/>
      <c r="N276" s="6"/>
      <c r="O276" s="6"/>
      <c r="P276" s="6"/>
      <c r="Q276" s="6"/>
      <c r="R276" s="6"/>
      <c r="S276" s="6"/>
      <c r="T276" s="6"/>
    </row>
    <row r="277" spans="1:20" s="12" customFormat="1" x14ac:dyDescent="0.25">
      <c r="A277" s="6"/>
      <c r="B277" s="6"/>
      <c r="C277" s="6"/>
      <c r="D277" s="6"/>
      <c r="E277" s="6"/>
      <c r="F277" s="6"/>
      <c r="G277" s="6"/>
      <c r="H277" s="6"/>
      <c r="I277" s="6"/>
      <c r="J277" s="6"/>
      <c r="K277" s="6"/>
      <c r="L277" s="6"/>
      <c r="M277" s="6"/>
      <c r="N277" s="6"/>
      <c r="O277" s="6"/>
      <c r="P277" s="6"/>
      <c r="Q277" s="6"/>
      <c r="R277" s="6"/>
      <c r="S277" s="6"/>
      <c r="T277" s="6"/>
    </row>
    <row r="278" spans="1:20" s="12" customFormat="1" x14ac:dyDescent="0.25">
      <c r="A278" s="6"/>
      <c r="B278" s="6"/>
      <c r="C278" s="6"/>
      <c r="D278" s="6"/>
      <c r="E278" s="6"/>
      <c r="F278" s="6"/>
      <c r="G278" s="6"/>
      <c r="H278" s="6"/>
      <c r="I278" s="6"/>
      <c r="J278" s="6"/>
      <c r="K278" s="6"/>
      <c r="L278" s="6"/>
      <c r="M278" s="6"/>
      <c r="N278" s="6"/>
      <c r="O278" s="6"/>
      <c r="P278" s="6"/>
      <c r="Q278" s="6"/>
      <c r="R278" s="6"/>
      <c r="S278" s="6"/>
      <c r="T278" s="6"/>
    </row>
    <row r="279" spans="1:20" s="12" customFormat="1" x14ac:dyDescent="0.25">
      <c r="A279" s="6"/>
      <c r="B279" s="6"/>
      <c r="C279" s="6"/>
      <c r="D279" s="6"/>
      <c r="E279" s="6"/>
      <c r="F279" s="6"/>
      <c r="G279" s="6"/>
      <c r="H279" s="6"/>
      <c r="I279" s="6"/>
      <c r="J279" s="6"/>
      <c r="K279" s="6"/>
      <c r="L279" s="6"/>
      <c r="M279" s="6"/>
      <c r="N279" s="6"/>
      <c r="O279" s="6"/>
      <c r="P279" s="6"/>
      <c r="Q279" s="6"/>
      <c r="R279" s="6"/>
      <c r="S279" s="6"/>
      <c r="T279" s="6"/>
    </row>
    <row r="280" spans="1:20" s="12" customFormat="1" x14ac:dyDescent="0.25">
      <c r="A280" s="6"/>
      <c r="B280" s="6"/>
      <c r="C280" s="6"/>
      <c r="D280" s="6"/>
      <c r="E280" s="6"/>
      <c r="F280" s="6"/>
      <c r="G280" s="6"/>
      <c r="H280" s="6"/>
      <c r="I280" s="6"/>
      <c r="J280" s="6"/>
      <c r="K280" s="6"/>
      <c r="L280" s="6"/>
      <c r="M280" s="6"/>
      <c r="N280" s="6"/>
      <c r="O280" s="6"/>
      <c r="P280" s="6"/>
      <c r="Q280" s="6"/>
      <c r="R280" s="6"/>
      <c r="S280" s="6"/>
      <c r="T280" s="6"/>
    </row>
    <row r="281" spans="1:20" s="12" customFormat="1" x14ac:dyDescent="0.25">
      <c r="A281" s="6"/>
      <c r="B281" s="6"/>
      <c r="C281" s="6"/>
      <c r="D281" s="6"/>
      <c r="E281" s="6"/>
      <c r="F281" s="6"/>
      <c r="G281" s="6"/>
      <c r="H281" s="6"/>
      <c r="I281" s="6"/>
      <c r="J281" s="6"/>
      <c r="K281" s="6"/>
      <c r="L281" s="6"/>
      <c r="M281" s="6"/>
      <c r="N281" s="6"/>
      <c r="O281" s="6"/>
      <c r="P281" s="6"/>
      <c r="Q281" s="6"/>
      <c r="R281" s="6"/>
      <c r="S281" s="6"/>
      <c r="T281" s="6"/>
    </row>
    <row r="282" spans="1:20" s="12" customFormat="1" x14ac:dyDescent="0.25">
      <c r="A282" s="6"/>
      <c r="B282" s="6"/>
      <c r="C282" s="6"/>
      <c r="D282" s="6"/>
      <c r="E282" s="6"/>
      <c r="F282" s="6"/>
      <c r="G282" s="6"/>
      <c r="H282" s="6"/>
      <c r="I282" s="6"/>
      <c r="J282" s="6"/>
      <c r="K282" s="6"/>
      <c r="L282" s="6"/>
      <c r="M282" s="6"/>
      <c r="N282" s="6"/>
      <c r="O282" s="6"/>
      <c r="P282" s="6"/>
      <c r="Q282" s="6"/>
      <c r="R282" s="6"/>
      <c r="S282" s="6"/>
      <c r="T282" s="6"/>
    </row>
    <row r="283" spans="1:20" s="12" customFormat="1" x14ac:dyDescent="0.25">
      <c r="A283" s="6"/>
      <c r="B283" s="6"/>
      <c r="C283" s="6"/>
      <c r="D283" s="6"/>
      <c r="E283" s="6"/>
      <c r="F283" s="6"/>
      <c r="G283" s="6"/>
      <c r="H283" s="6"/>
      <c r="I283" s="6"/>
      <c r="J283" s="6"/>
      <c r="K283" s="6"/>
      <c r="L283" s="6"/>
      <c r="M283" s="6"/>
      <c r="N283" s="6"/>
      <c r="O283" s="6"/>
      <c r="P283" s="6"/>
      <c r="Q283" s="6"/>
      <c r="R283" s="6"/>
      <c r="S283" s="6"/>
      <c r="T283" s="6"/>
    </row>
    <row r="284" spans="1:20" s="12" customFormat="1" x14ac:dyDescent="0.25">
      <c r="A284" s="6"/>
      <c r="B284" s="6"/>
      <c r="C284" s="6"/>
      <c r="D284" s="6"/>
      <c r="E284" s="6"/>
      <c r="F284" s="6"/>
      <c r="G284" s="6"/>
      <c r="H284" s="6"/>
      <c r="I284" s="6"/>
      <c r="J284" s="6"/>
      <c r="K284" s="6"/>
      <c r="L284" s="6"/>
      <c r="M284" s="6"/>
      <c r="N284" s="6"/>
      <c r="O284" s="6"/>
      <c r="P284" s="6"/>
      <c r="Q284" s="6"/>
      <c r="R284" s="6"/>
      <c r="S284" s="6"/>
      <c r="T284" s="6"/>
    </row>
    <row r="285" spans="1:20" s="12" customFormat="1" x14ac:dyDescent="0.25">
      <c r="A285" s="6"/>
      <c r="B285" s="6"/>
      <c r="C285" s="6"/>
      <c r="D285" s="6"/>
      <c r="E285" s="6"/>
      <c r="F285" s="6"/>
      <c r="G285" s="6"/>
      <c r="H285" s="6"/>
      <c r="I285" s="6"/>
      <c r="J285" s="6"/>
      <c r="K285" s="6"/>
      <c r="L285" s="6"/>
      <c r="M285" s="6"/>
      <c r="N285" s="6"/>
      <c r="O285" s="6"/>
      <c r="P285" s="6"/>
      <c r="Q285" s="6"/>
      <c r="R285" s="6"/>
      <c r="S285" s="6"/>
      <c r="T285" s="6"/>
    </row>
    <row r="286" spans="1:20" s="12" customFormat="1" x14ac:dyDescent="0.25">
      <c r="A286" s="6"/>
      <c r="B286" s="6"/>
      <c r="C286" s="6"/>
      <c r="D286" s="6"/>
      <c r="E286" s="6"/>
      <c r="F286" s="6"/>
      <c r="G286" s="6"/>
      <c r="H286" s="6"/>
      <c r="I286" s="6"/>
      <c r="J286" s="6"/>
      <c r="K286" s="6"/>
      <c r="L286" s="6"/>
      <c r="M286" s="6"/>
      <c r="N286" s="6"/>
      <c r="O286" s="6"/>
      <c r="P286" s="6"/>
      <c r="Q286" s="6"/>
      <c r="R286" s="6"/>
      <c r="S286" s="6"/>
      <c r="T286" s="6"/>
    </row>
    <row r="287" spans="1:20" s="12" customFormat="1" x14ac:dyDescent="0.25">
      <c r="A287" s="6"/>
      <c r="B287" s="6"/>
      <c r="C287" s="6"/>
      <c r="D287" s="6"/>
      <c r="E287" s="6"/>
      <c r="F287" s="6"/>
      <c r="G287" s="6"/>
      <c r="H287" s="6"/>
      <c r="I287" s="6"/>
      <c r="J287" s="6"/>
      <c r="K287" s="6"/>
      <c r="L287" s="6"/>
      <c r="M287" s="6"/>
      <c r="N287" s="6"/>
      <c r="O287" s="6"/>
      <c r="P287" s="6"/>
      <c r="Q287" s="6"/>
      <c r="R287" s="6"/>
      <c r="S287" s="6"/>
      <c r="T287" s="6"/>
    </row>
    <row r="288" spans="1:20" s="12" customFormat="1" x14ac:dyDescent="0.25">
      <c r="A288" s="6"/>
      <c r="B288" s="6"/>
      <c r="C288" s="6"/>
      <c r="D288" s="6"/>
      <c r="E288" s="6"/>
      <c r="F288" s="6"/>
      <c r="G288" s="6"/>
      <c r="H288" s="6"/>
      <c r="I288" s="6"/>
      <c r="J288" s="6"/>
      <c r="K288" s="6"/>
      <c r="L288" s="6"/>
      <c r="M288" s="6"/>
      <c r="N288" s="6"/>
      <c r="O288" s="6"/>
      <c r="P288" s="6"/>
      <c r="Q288" s="6"/>
      <c r="R288" s="6"/>
      <c r="S288" s="6"/>
      <c r="T288" s="6"/>
    </row>
    <row r="289" spans="1:20" s="12" customFormat="1" x14ac:dyDescent="0.25">
      <c r="A289" s="6"/>
      <c r="B289" s="6"/>
      <c r="C289" s="6"/>
      <c r="D289" s="6"/>
      <c r="E289" s="6"/>
      <c r="F289" s="6"/>
      <c r="G289" s="6"/>
      <c r="H289" s="6"/>
      <c r="I289" s="6"/>
      <c r="J289" s="6"/>
      <c r="K289" s="6"/>
      <c r="L289" s="6"/>
      <c r="M289" s="6"/>
      <c r="N289" s="6"/>
      <c r="O289" s="6"/>
      <c r="P289" s="6"/>
      <c r="Q289" s="6"/>
      <c r="R289" s="6"/>
      <c r="S289" s="6"/>
      <c r="T289" s="6"/>
    </row>
    <row r="290" spans="1:20" s="12" customFormat="1" x14ac:dyDescent="0.25">
      <c r="A290" s="6"/>
      <c r="B290" s="6"/>
      <c r="C290" s="6"/>
      <c r="D290" s="6"/>
      <c r="E290" s="6"/>
      <c r="F290" s="6"/>
      <c r="G290" s="6"/>
      <c r="H290" s="6"/>
      <c r="I290" s="6"/>
      <c r="J290" s="6"/>
      <c r="K290" s="6"/>
      <c r="L290" s="6"/>
      <c r="M290" s="6"/>
      <c r="N290" s="6"/>
      <c r="O290" s="6"/>
      <c r="P290" s="6"/>
      <c r="Q290" s="6"/>
      <c r="R290" s="6"/>
      <c r="S290" s="6"/>
      <c r="T290" s="6"/>
    </row>
    <row r="291" spans="1:20" s="12" customFormat="1" x14ac:dyDescent="0.25">
      <c r="A291" s="6"/>
      <c r="B291" s="6"/>
      <c r="C291" s="6"/>
      <c r="D291" s="6"/>
      <c r="E291" s="6"/>
      <c r="F291" s="6"/>
      <c r="G291" s="6"/>
      <c r="H291" s="6"/>
      <c r="I291" s="6"/>
      <c r="J291" s="6"/>
      <c r="K291" s="6"/>
      <c r="L291" s="6"/>
      <c r="M291" s="6"/>
      <c r="N291" s="6"/>
      <c r="O291" s="6"/>
      <c r="P291" s="6"/>
      <c r="Q291" s="6"/>
      <c r="R291" s="6"/>
      <c r="S291" s="6"/>
      <c r="T291" s="6"/>
    </row>
    <row r="292" spans="1:20" s="12" customFormat="1" x14ac:dyDescent="0.25">
      <c r="A292" s="6"/>
      <c r="B292" s="6"/>
      <c r="C292" s="6"/>
      <c r="D292" s="6"/>
      <c r="E292" s="6"/>
      <c r="F292" s="6"/>
      <c r="G292" s="6"/>
      <c r="H292" s="6"/>
      <c r="I292" s="6"/>
      <c r="J292" s="6"/>
      <c r="K292" s="6"/>
      <c r="L292" s="6"/>
      <c r="M292" s="6"/>
      <c r="N292" s="6"/>
      <c r="O292" s="6"/>
      <c r="P292" s="6"/>
      <c r="Q292" s="6"/>
      <c r="R292" s="6"/>
      <c r="S292" s="6"/>
      <c r="T292" s="6"/>
    </row>
    <row r="293" spans="1:20" s="12" customFormat="1" x14ac:dyDescent="0.25">
      <c r="A293" s="6"/>
      <c r="B293" s="6"/>
      <c r="C293" s="6"/>
      <c r="D293" s="6"/>
      <c r="E293" s="6"/>
      <c r="F293" s="6"/>
      <c r="G293" s="6"/>
      <c r="H293" s="6"/>
      <c r="I293" s="6"/>
      <c r="J293" s="6"/>
      <c r="K293" s="6"/>
      <c r="L293" s="6"/>
      <c r="M293" s="6"/>
      <c r="N293" s="6"/>
      <c r="O293" s="6"/>
      <c r="P293" s="6"/>
      <c r="Q293" s="6"/>
      <c r="R293" s="6"/>
      <c r="S293" s="6"/>
      <c r="T293" s="6"/>
    </row>
    <row r="294" spans="1:20" s="12" customFormat="1" x14ac:dyDescent="0.25">
      <c r="A294" s="6"/>
      <c r="B294" s="6"/>
      <c r="C294" s="6"/>
      <c r="D294" s="6"/>
      <c r="E294" s="6"/>
      <c r="F294" s="6"/>
      <c r="G294" s="6"/>
      <c r="H294" s="6"/>
      <c r="I294" s="6"/>
      <c r="J294" s="6"/>
      <c r="K294" s="6"/>
      <c r="L294" s="6"/>
      <c r="M294" s="6"/>
      <c r="N294" s="6"/>
      <c r="O294" s="6"/>
      <c r="P294" s="6"/>
      <c r="Q294" s="6"/>
      <c r="R294" s="6"/>
      <c r="S294" s="6"/>
      <c r="T294" s="6"/>
    </row>
    <row r="295" spans="1:20" s="12" customFormat="1" x14ac:dyDescent="0.25">
      <c r="A295" s="6"/>
      <c r="B295" s="6"/>
      <c r="C295" s="6"/>
      <c r="D295" s="6"/>
      <c r="E295" s="6"/>
      <c r="F295" s="6"/>
      <c r="G295" s="6"/>
      <c r="H295" s="6"/>
      <c r="I295" s="6"/>
      <c r="J295" s="6"/>
      <c r="K295" s="6"/>
      <c r="L295" s="6"/>
      <c r="M295" s="6"/>
      <c r="N295" s="6"/>
      <c r="O295" s="6"/>
      <c r="P295" s="6"/>
      <c r="Q295" s="6"/>
      <c r="R295" s="6"/>
      <c r="S295" s="6"/>
      <c r="T295" s="6"/>
    </row>
    <row r="296" spans="1:20" s="12" customFormat="1" x14ac:dyDescent="0.25">
      <c r="A296" s="6"/>
      <c r="B296" s="6"/>
      <c r="C296" s="6"/>
      <c r="D296" s="6"/>
      <c r="E296" s="6"/>
      <c r="F296" s="6"/>
      <c r="G296" s="6"/>
      <c r="H296" s="6"/>
      <c r="I296" s="6"/>
      <c r="J296" s="6"/>
      <c r="K296" s="6"/>
      <c r="L296" s="6"/>
      <c r="M296" s="6"/>
      <c r="N296" s="6"/>
      <c r="O296" s="6"/>
      <c r="P296" s="6"/>
      <c r="Q296" s="6"/>
      <c r="R296" s="6"/>
      <c r="S296" s="6"/>
      <c r="T296" s="6"/>
    </row>
    <row r="297" spans="1:20" s="12" customFormat="1" x14ac:dyDescent="0.25">
      <c r="A297" s="6"/>
      <c r="B297" s="6"/>
      <c r="C297" s="6"/>
      <c r="D297" s="6"/>
      <c r="E297" s="6"/>
      <c r="F297" s="6"/>
      <c r="G297" s="6"/>
      <c r="H297" s="6"/>
      <c r="I297" s="6"/>
      <c r="J297" s="6"/>
      <c r="K297" s="6"/>
      <c r="L297" s="6"/>
      <c r="M297" s="6"/>
      <c r="N297" s="6"/>
      <c r="O297" s="6"/>
      <c r="P297" s="6"/>
      <c r="Q297" s="6"/>
      <c r="R297" s="6"/>
      <c r="S297" s="6"/>
      <c r="T297" s="6"/>
    </row>
    <row r="298" spans="1:20" s="12" customFormat="1" x14ac:dyDescent="0.25">
      <c r="A298" s="6"/>
      <c r="B298" s="6"/>
      <c r="C298" s="6"/>
      <c r="D298" s="6"/>
      <c r="E298" s="6"/>
      <c r="F298" s="6"/>
      <c r="G298" s="6"/>
      <c r="H298" s="6"/>
      <c r="I298" s="6"/>
      <c r="J298" s="6"/>
      <c r="K298" s="6"/>
      <c r="L298" s="6"/>
      <c r="M298" s="6"/>
      <c r="N298" s="6"/>
      <c r="O298" s="6"/>
      <c r="P298" s="6"/>
      <c r="Q298" s="6"/>
      <c r="R298" s="6"/>
      <c r="S298" s="6"/>
      <c r="T298" s="6"/>
    </row>
    <row r="299" spans="1:20" s="12" customFormat="1" x14ac:dyDescent="0.25">
      <c r="A299" s="6"/>
      <c r="B299" s="6"/>
      <c r="C299" s="6"/>
      <c r="D299" s="6"/>
      <c r="E299" s="6"/>
      <c r="F299" s="6"/>
      <c r="G299" s="6"/>
      <c r="H299" s="6"/>
      <c r="I299" s="6"/>
      <c r="J299" s="6"/>
      <c r="K299" s="6"/>
      <c r="L299" s="6"/>
      <c r="M299" s="6"/>
      <c r="N299" s="6"/>
      <c r="O299" s="6"/>
      <c r="P299" s="6"/>
      <c r="Q299" s="6"/>
      <c r="R299" s="6"/>
      <c r="S299" s="6"/>
      <c r="T299" s="6"/>
    </row>
    <row r="300" spans="1:20" s="12" customFormat="1" x14ac:dyDescent="0.25">
      <c r="A300" s="6"/>
      <c r="B300" s="6"/>
      <c r="C300" s="6"/>
      <c r="D300" s="6"/>
      <c r="E300" s="6"/>
      <c r="F300" s="6"/>
      <c r="G300" s="6"/>
      <c r="H300" s="6"/>
      <c r="I300" s="6"/>
      <c r="J300" s="6"/>
      <c r="K300" s="6"/>
      <c r="L300" s="6"/>
      <c r="M300" s="6"/>
      <c r="N300" s="6"/>
      <c r="O300" s="6"/>
      <c r="P300" s="6"/>
      <c r="Q300" s="6"/>
      <c r="R300" s="6"/>
      <c r="S300" s="6"/>
      <c r="T300" s="6"/>
    </row>
    <row r="301" spans="1:20" s="12" customFormat="1" x14ac:dyDescent="0.25">
      <c r="A301" s="6"/>
      <c r="B301" s="6"/>
      <c r="C301" s="6"/>
      <c r="D301" s="6"/>
      <c r="E301" s="6"/>
      <c r="F301" s="6"/>
      <c r="G301" s="6"/>
      <c r="H301" s="6"/>
      <c r="I301" s="6"/>
      <c r="J301" s="6"/>
      <c r="K301" s="6"/>
      <c r="L301" s="6"/>
      <c r="M301" s="6"/>
      <c r="N301" s="6"/>
      <c r="O301" s="6"/>
      <c r="P301" s="6"/>
      <c r="Q301" s="6"/>
      <c r="R301" s="6"/>
      <c r="S301" s="6"/>
      <c r="T301" s="6"/>
    </row>
    <row r="302" spans="1:20" s="12" customFormat="1" x14ac:dyDescent="0.25">
      <c r="A302" s="6"/>
      <c r="B302" s="6"/>
      <c r="C302" s="6"/>
      <c r="D302" s="6"/>
      <c r="E302" s="6"/>
      <c r="F302" s="6"/>
      <c r="G302" s="6"/>
      <c r="H302" s="6"/>
      <c r="I302" s="6"/>
      <c r="J302" s="6"/>
      <c r="K302" s="6"/>
      <c r="L302" s="6"/>
      <c r="M302" s="6"/>
      <c r="N302" s="6"/>
      <c r="O302" s="6"/>
      <c r="P302" s="6"/>
      <c r="Q302" s="6"/>
      <c r="R302" s="6"/>
      <c r="S302" s="6"/>
      <c r="T302" s="6"/>
    </row>
    <row r="303" spans="1:20" s="12" customFormat="1" x14ac:dyDescent="0.25">
      <c r="A303" s="6"/>
      <c r="B303" s="6"/>
      <c r="C303" s="6"/>
      <c r="D303" s="6"/>
      <c r="E303" s="6"/>
      <c r="F303" s="6"/>
      <c r="G303" s="6"/>
      <c r="H303" s="6"/>
      <c r="I303" s="6"/>
      <c r="J303" s="6"/>
      <c r="K303" s="6"/>
      <c r="L303" s="6"/>
      <c r="M303" s="6"/>
      <c r="N303" s="6"/>
      <c r="O303" s="6"/>
      <c r="P303" s="6"/>
      <c r="Q303" s="6"/>
      <c r="R303" s="6"/>
      <c r="S303" s="6"/>
      <c r="T303" s="6"/>
    </row>
    <row r="304" spans="1:20" s="12" customFormat="1" x14ac:dyDescent="0.25">
      <c r="A304" s="6"/>
      <c r="B304" s="6"/>
      <c r="C304" s="6"/>
      <c r="D304" s="6"/>
      <c r="E304" s="6"/>
      <c r="F304" s="6"/>
      <c r="G304" s="6"/>
      <c r="H304" s="6"/>
      <c r="I304" s="6"/>
      <c r="J304" s="6"/>
      <c r="K304" s="6"/>
      <c r="L304" s="6"/>
      <c r="M304" s="6"/>
      <c r="N304" s="6"/>
      <c r="O304" s="6"/>
      <c r="P304" s="6"/>
      <c r="Q304" s="6"/>
      <c r="R304" s="6"/>
      <c r="S304" s="6"/>
      <c r="T304" s="6"/>
    </row>
    <row r="305" spans="1:20" s="12" customFormat="1" x14ac:dyDescent="0.25">
      <c r="A305" s="6"/>
      <c r="B305" s="6"/>
      <c r="C305" s="6"/>
      <c r="D305" s="6"/>
      <c r="E305" s="6"/>
      <c r="F305" s="6"/>
      <c r="G305" s="6"/>
      <c r="H305" s="6"/>
      <c r="I305" s="6"/>
      <c r="J305" s="6"/>
      <c r="K305" s="6"/>
      <c r="L305" s="6"/>
      <c r="M305" s="6"/>
      <c r="N305" s="6"/>
      <c r="O305" s="6"/>
      <c r="P305" s="6"/>
      <c r="Q305" s="6"/>
      <c r="R305" s="6"/>
      <c r="S305" s="6"/>
      <c r="T305" s="6"/>
    </row>
    <row r="306" spans="1:20" s="12" customFormat="1" x14ac:dyDescent="0.25">
      <c r="A306" s="6"/>
      <c r="B306" s="6"/>
      <c r="C306" s="6"/>
      <c r="D306" s="6"/>
      <c r="E306" s="6"/>
      <c r="F306" s="6"/>
      <c r="G306" s="6"/>
      <c r="H306" s="6"/>
      <c r="I306" s="6"/>
      <c r="J306" s="6"/>
      <c r="K306" s="6"/>
      <c r="L306" s="6"/>
      <c r="M306" s="6"/>
      <c r="N306" s="6"/>
      <c r="O306" s="6"/>
      <c r="P306" s="6"/>
      <c r="Q306" s="6"/>
      <c r="R306" s="6"/>
      <c r="S306" s="6"/>
      <c r="T306" s="6"/>
    </row>
    <row r="307" spans="1:20" s="12" customFormat="1" x14ac:dyDescent="0.25">
      <c r="A307" s="6"/>
      <c r="B307" s="6"/>
      <c r="C307" s="6"/>
      <c r="D307" s="6"/>
      <c r="E307" s="6"/>
      <c r="F307" s="6"/>
      <c r="G307" s="6"/>
      <c r="H307" s="6"/>
      <c r="I307" s="6"/>
      <c r="J307" s="6"/>
      <c r="K307" s="6"/>
      <c r="L307" s="6"/>
      <c r="M307" s="6"/>
      <c r="N307" s="6"/>
      <c r="O307" s="6"/>
      <c r="P307" s="6"/>
      <c r="Q307" s="6"/>
      <c r="R307" s="6"/>
      <c r="S307" s="6"/>
      <c r="T307" s="6"/>
    </row>
    <row r="308" spans="1:20" s="12" customFormat="1" x14ac:dyDescent="0.25">
      <c r="A308" s="6"/>
      <c r="B308" s="6"/>
      <c r="C308" s="6"/>
      <c r="D308" s="6"/>
      <c r="E308" s="6"/>
      <c r="F308" s="6"/>
      <c r="G308" s="6"/>
      <c r="H308" s="6"/>
      <c r="I308" s="6"/>
      <c r="J308" s="6"/>
      <c r="K308" s="6"/>
      <c r="L308" s="6"/>
      <c r="M308" s="6"/>
      <c r="N308" s="6"/>
      <c r="O308" s="6"/>
      <c r="P308" s="6"/>
      <c r="Q308" s="6"/>
      <c r="R308" s="6"/>
      <c r="S308" s="6"/>
      <c r="T308" s="6"/>
    </row>
    <row r="309" spans="1:20" s="12" customFormat="1" x14ac:dyDescent="0.25">
      <c r="A309" s="6"/>
      <c r="B309" s="6"/>
      <c r="C309" s="6"/>
      <c r="D309" s="6"/>
      <c r="E309" s="6"/>
      <c r="F309" s="6"/>
      <c r="G309" s="6"/>
      <c r="H309" s="6"/>
      <c r="I309" s="6"/>
      <c r="J309" s="6"/>
      <c r="K309" s="6"/>
      <c r="L309" s="6"/>
      <c r="M309" s="6"/>
      <c r="N309" s="6"/>
      <c r="O309" s="6"/>
      <c r="P309" s="6"/>
      <c r="Q309" s="6"/>
      <c r="R309" s="6"/>
      <c r="S309" s="6"/>
      <c r="T309" s="6"/>
    </row>
    <row r="310" spans="1:20" s="12" customFormat="1" x14ac:dyDescent="0.25">
      <c r="A310" s="6"/>
      <c r="B310" s="6"/>
      <c r="C310" s="6"/>
      <c r="D310" s="6"/>
      <c r="E310" s="6"/>
      <c r="F310" s="6"/>
      <c r="G310" s="6"/>
      <c r="H310" s="6"/>
      <c r="I310" s="6"/>
      <c r="J310" s="6"/>
      <c r="K310" s="6"/>
      <c r="L310" s="6"/>
      <c r="M310" s="6"/>
      <c r="N310" s="6"/>
      <c r="O310" s="6"/>
      <c r="P310" s="6"/>
      <c r="Q310" s="6"/>
      <c r="R310" s="6"/>
      <c r="S310" s="6"/>
      <c r="T310" s="6"/>
    </row>
    <row r="311" spans="1:20" s="12" customFormat="1" x14ac:dyDescent="0.25">
      <c r="A311" s="6"/>
      <c r="B311" s="6"/>
      <c r="C311" s="6"/>
      <c r="D311" s="6"/>
      <c r="E311" s="6"/>
      <c r="F311" s="6"/>
      <c r="G311" s="6"/>
      <c r="H311" s="6"/>
      <c r="I311" s="6"/>
      <c r="J311" s="6"/>
      <c r="K311" s="6"/>
      <c r="L311" s="6"/>
      <c r="M311" s="6"/>
      <c r="N311" s="6"/>
      <c r="O311" s="6"/>
      <c r="P311" s="6"/>
      <c r="Q311" s="6"/>
      <c r="R311" s="6"/>
      <c r="S311" s="6"/>
      <c r="T311" s="6"/>
    </row>
    <row r="312" spans="1:20" s="12" customFormat="1" x14ac:dyDescent="0.25">
      <c r="A312" s="6"/>
      <c r="B312" s="6"/>
      <c r="C312" s="6"/>
      <c r="D312" s="6"/>
      <c r="E312" s="6"/>
      <c r="F312" s="6"/>
      <c r="G312" s="6"/>
      <c r="H312" s="6"/>
      <c r="I312" s="6"/>
      <c r="J312" s="6"/>
      <c r="K312" s="6"/>
      <c r="L312" s="6"/>
      <c r="M312" s="6"/>
      <c r="N312" s="6"/>
      <c r="O312" s="6"/>
      <c r="P312" s="6"/>
      <c r="Q312" s="6"/>
      <c r="R312" s="6"/>
      <c r="S312" s="6"/>
      <c r="T312" s="6"/>
    </row>
    <row r="313" spans="1:20" s="12" customFormat="1" x14ac:dyDescent="0.25">
      <c r="A313" s="6"/>
      <c r="B313" s="6"/>
      <c r="C313" s="6"/>
      <c r="D313" s="6"/>
      <c r="E313" s="6"/>
      <c r="F313" s="6"/>
      <c r="G313" s="6"/>
      <c r="H313" s="6"/>
      <c r="I313" s="6"/>
      <c r="J313" s="6"/>
      <c r="K313" s="6"/>
      <c r="L313" s="6"/>
      <c r="M313" s="6"/>
      <c r="N313" s="6"/>
      <c r="O313" s="6"/>
      <c r="P313" s="6"/>
      <c r="Q313" s="6"/>
      <c r="R313" s="6"/>
      <c r="S313" s="6"/>
      <c r="T313" s="6"/>
    </row>
    <row r="314" spans="1:20" s="12" customFormat="1" x14ac:dyDescent="0.25">
      <c r="A314" s="6"/>
      <c r="B314" s="6"/>
      <c r="C314" s="6"/>
      <c r="D314" s="6"/>
      <c r="E314" s="6"/>
      <c r="F314" s="6"/>
      <c r="G314" s="6"/>
      <c r="H314" s="6"/>
      <c r="I314" s="6"/>
      <c r="J314" s="6"/>
      <c r="K314" s="6"/>
      <c r="L314" s="6"/>
      <c r="M314" s="6"/>
      <c r="N314" s="6"/>
      <c r="O314" s="6"/>
      <c r="P314" s="6"/>
      <c r="Q314" s="6"/>
      <c r="R314" s="6"/>
      <c r="S314" s="6"/>
      <c r="T314" s="6"/>
    </row>
    <row r="315" spans="1:20" s="12" customFormat="1" x14ac:dyDescent="0.25">
      <c r="A315" s="6"/>
      <c r="B315" s="6"/>
      <c r="C315" s="6"/>
      <c r="D315" s="6"/>
      <c r="E315" s="6"/>
      <c r="F315" s="6"/>
      <c r="G315" s="6"/>
      <c r="H315" s="6"/>
      <c r="I315" s="6"/>
      <c r="J315" s="6"/>
      <c r="K315" s="6"/>
      <c r="L315" s="6"/>
      <c r="M315" s="6"/>
      <c r="N315" s="6"/>
      <c r="O315" s="6"/>
      <c r="P315" s="6"/>
      <c r="Q315" s="6"/>
      <c r="R315" s="6"/>
      <c r="S315" s="6"/>
      <c r="T315" s="6"/>
    </row>
    <row r="316" spans="1:20" s="12" customFormat="1" x14ac:dyDescent="0.25">
      <c r="A316" s="6"/>
      <c r="B316" s="6"/>
      <c r="C316" s="6"/>
      <c r="D316" s="6"/>
      <c r="E316" s="6"/>
      <c r="F316" s="6"/>
      <c r="G316" s="6"/>
      <c r="H316" s="6"/>
      <c r="I316" s="6"/>
      <c r="J316" s="6"/>
      <c r="K316" s="6"/>
      <c r="L316" s="6"/>
      <c r="M316" s="6"/>
      <c r="N316" s="6"/>
      <c r="O316" s="6"/>
      <c r="P316" s="6"/>
      <c r="Q316" s="6"/>
      <c r="R316" s="6"/>
      <c r="S316" s="6"/>
      <c r="T316" s="6"/>
    </row>
    <row r="317" spans="1:20" s="12" customFormat="1" x14ac:dyDescent="0.25">
      <c r="A317" s="6"/>
      <c r="B317" s="6"/>
      <c r="C317" s="6"/>
      <c r="D317" s="6"/>
      <c r="E317" s="6"/>
      <c r="F317" s="6"/>
      <c r="G317" s="6"/>
      <c r="H317" s="6"/>
      <c r="I317" s="6"/>
      <c r="J317" s="6"/>
      <c r="K317" s="6"/>
      <c r="L317" s="6"/>
      <c r="M317" s="6"/>
      <c r="N317" s="6"/>
      <c r="O317" s="6"/>
      <c r="P317" s="6"/>
      <c r="Q317" s="6"/>
      <c r="R317" s="6"/>
      <c r="S317" s="6"/>
      <c r="T317" s="6"/>
    </row>
    <row r="318" spans="1:20" s="12" customFormat="1" x14ac:dyDescent="0.25">
      <c r="A318" s="6"/>
      <c r="B318" s="6"/>
      <c r="C318" s="6"/>
      <c r="D318" s="6"/>
      <c r="E318" s="6"/>
      <c r="F318" s="6"/>
      <c r="G318" s="6"/>
      <c r="H318" s="6"/>
      <c r="I318" s="6"/>
      <c r="J318" s="6"/>
      <c r="K318" s="6"/>
      <c r="L318" s="6"/>
      <c r="M318" s="6"/>
      <c r="N318" s="6"/>
      <c r="O318" s="6"/>
      <c r="P318" s="6"/>
      <c r="Q318" s="6"/>
      <c r="R318" s="6"/>
      <c r="S318" s="6"/>
      <c r="T318" s="6"/>
    </row>
    <row r="319" spans="1:20" s="12" customFormat="1" x14ac:dyDescent="0.25">
      <c r="A319" s="6"/>
      <c r="B319" s="6"/>
      <c r="C319" s="6"/>
      <c r="D319" s="6"/>
      <c r="E319" s="6"/>
      <c r="F319" s="6"/>
      <c r="G319" s="6"/>
      <c r="H319" s="6"/>
      <c r="I319" s="6"/>
      <c r="J319" s="6"/>
      <c r="K319" s="6"/>
      <c r="L319" s="6"/>
      <c r="M319" s="6"/>
      <c r="N319" s="6"/>
      <c r="O319" s="6"/>
      <c r="P319" s="6"/>
      <c r="Q319" s="6"/>
      <c r="R319" s="6"/>
      <c r="S319" s="6"/>
      <c r="T319" s="6"/>
    </row>
    <row r="320" spans="1:20" s="12" customFormat="1" x14ac:dyDescent="0.25">
      <c r="A320" s="6"/>
      <c r="B320" s="6"/>
      <c r="C320" s="6"/>
      <c r="D320" s="6"/>
      <c r="E320" s="6"/>
      <c r="F320" s="6"/>
      <c r="G320" s="6"/>
      <c r="H320" s="6"/>
      <c r="I320" s="6"/>
      <c r="J320" s="6"/>
      <c r="K320" s="6"/>
      <c r="L320" s="6"/>
      <c r="M320" s="6"/>
      <c r="N320" s="6"/>
      <c r="O320" s="6"/>
      <c r="P320" s="6"/>
      <c r="Q320" s="6"/>
      <c r="R320" s="6"/>
      <c r="S320" s="6"/>
      <c r="T320" s="6"/>
    </row>
    <row r="321" spans="1:20" s="12" customFormat="1" x14ac:dyDescent="0.25">
      <c r="A321" s="6"/>
      <c r="B321" s="6"/>
      <c r="C321" s="6"/>
      <c r="D321" s="6"/>
      <c r="E321" s="6"/>
      <c r="F321" s="6"/>
      <c r="G321" s="6"/>
      <c r="H321" s="6"/>
      <c r="I321" s="6"/>
      <c r="J321" s="6"/>
      <c r="K321" s="6"/>
      <c r="L321" s="6"/>
      <c r="M321" s="6"/>
      <c r="N321" s="6"/>
      <c r="O321" s="6"/>
      <c r="P321" s="6"/>
      <c r="Q321" s="6"/>
      <c r="R321" s="6"/>
      <c r="S321" s="6"/>
      <c r="T321" s="6"/>
    </row>
    <row r="322" spans="1:20" s="12" customFormat="1" x14ac:dyDescent="0.25">
      <c r="A322" s="6"/>
      <c r="B322" s="6"/>
      <c r="C322" s="6"/>
      <c r="D322" s="6"/>
      <c r="E322" s="6"/>
      <c r="F322" s="6"/>
      <c r="G322" s="6"/>
      <c r="H322" s="6"/>
      <c r="I322" s="6"/>
      <c r="J322" s="6"/>
      <c r="K322" s="6"/>
      <c r="L322" s="6"/>
      <c r="M322" s="6"/>
      <c r="N322" s="6"/>
      <c r="O322" s="6"/>
      <c r="P322" s="6"/>
      <c r="Q322" s="6"/>
      <c r="R322" s="6"/>
      <c r="S322" s="6"/>
      <c r="T322" s="6"/>
    </row>
    <row r="323" spans="1:20" s="12" customFormat="1" x14ac:dyDescent="0.25">
      <c r="A323" s="6"/>
      <c r="B323" s="6"/>
      <c r="C323" s="6"/>
      <c r="D323" s="6"/>
      <c r="E323" s="6"/>
      <c r="F323" s="6"/>
      <c r="G323" s="6"/>
      <c r="H323" s="6"/>
      <c r="I323" s="6"/>
      <c r="J323" s="6"/>
      <c r="K323" s="6"/>
      <c r="L323" s="6"/>
      <c r="M323" s="6"/>
      <c r="N323" s="6"/>
      <c r="O323" s="6"/>
      <c r="P323" s="6"/>
      <c r="Q323" s="6"/>
      <c r="R323" s="6"/>
      <c r="S323" s="6"/>
      <c r="T323" s="6"/>
    </row>
    <row r="324" spans="1:20" s="12" customFormat="1" x14ac:dyDescent="0.25">
      <c r="A324" s="6"/>
      <c r="B324" s="6"/>
      <c r="C324" s="6"/>
      <c r="D324" s="6"/>
      <c r="E324" s="6"/>
      <c r="F324" s="6"/>
      <c r="G324" s="6"/>
      <c r="H324" s="6"/>
      <c r="I324" s="6"/>
      <c r="J324" s="6"/>
      <c r="K324" s="6"/>
      <c r="L324" s="6"/>
      <c r="M324" s="6"/>
      <c r="N324" s="6"/>
      <c r="O324" s="6"/>
      <c r="P324" s="6"/>
      <c r="Q324" s="6"/>
      <c r="R324" s="6"/>
      <c r="S324" s="6"/>
      <c r="T324" s="6"/>
    </row>
    <row r="325" spans="1:20" s="12" customFormat="1" x14ac:dyDescent="0.25">
      <c r="A325" s="6"/>
      <c r="B325" s="6"/>
      <c r="C325" s="6"/>
      <c r="D325" s="6"/>
      <c r="E325" s="6"/>
      <c r="F325" s="6"/>
      <c r="G325" s="6"/>
      <c r="H325" s="6"/>
      <c r="I325" s="6"/>
      <c r="J325" s="6"/>
      <c r="K325" s="6"/>
      <c r="L325" s="6"/>
      <c r="M325" s="6"/>
      <c r="N325" s="6"/>
      <c r="O325" s="6"/>
      <c r="P325" s="6"/>
      <c r="Q325" s="6"/>
      <c r="R325" s="6"/>
      <c r="S325" s="6"/>
      <c r="T325" s="6"/>
    </row>
    <row r="326" spans="1:20" s="12" customFormat="1" x14ac:dyDescent="0.25">
      <c r="A326" s="6"/>
      <c r="B326" s="6"/>
      <c r="C326" s="6"/>
      <c r="D326" s="6"/>
      <c r="E326" s="6"/>
      <c r="F326" s="6"/>
      <c r="G326" s="6"/>
      <c r="H326" s="6"/>
      <c r="I326" s="6"/>
      <c r="J326" s="6"/>
      <c r="K326" s="6"/>
      <c r="L326" s="6"/>
      <c r="M326" s="6"/>
      <c r="N326" s="6"/>
      <c r="O326" s="6"/>
      <c r="P326" s="6"/>
      <c r="Q326" s="6"/>
      <c r="R326" s="6"/>
      <c r="S326" s="6"/>
      <c r="T326" s="6"/>
    </row>
    <row r="327" spans="1:20" s="12" customFormat="1" x14ac:dyDescent="0.25">
      <c r="A327" s="6"/>
      <c r="B327" s="6"/>
      <c r="C327" s="6"/>
      <c r="D327" s="6"/>
      <c r="E327" s="6"/>
      <c r="F327" s="6"/>
      <c r="G327" s="6"/>
      <c r="H327" s="6"/>
      <c r="I327" s="6"/>
      <c r="J327" s="6"/>
      <c r="K327" s="6"/>
      <c r="L327" s="6"/>
      <c r="M327" s="6"/>
      <c r="N327" s="6"/>
      <c r="O327" s="6"/>
      <c r="P327" s="6"/>
      <c r="Q327" s="6"/>
      <c r="R327" s="6"/>
      <c r="S327" s="6"/>
      <c r="T327" s="6"/>
    </row>
    <row r="328" spans="1:20" s="12" customFormat="1" x14ac:dyDescent="0.25">
      <c r="A328" s="6"/>
      <c r="B328" s="6"/>
      <c r="C328" s="6"/>
      <c r="D328" s="6"/>
      <c r="E328" s="6"/>
      <c r="F328" s="6"/>
      <c r="G328" s="6"/>
      <c r="H328" s="6"/>
      <c r="I328" s="6"/>
      <c r="J328" s="6"/>
      <c r="K328" s="6"/>
      <c r="L328" s="6"/>
      <c r="M328" s="6"/>
      <c r="N328" s="6"/>
      <c r="O328" s="6"/>
      <c r="P328" s="6"/>
      <c r="Q328" s="6"/>
      <c r="R328" s="6"/>
      <c r="S328" s="6"/>
      <c r="T328" s="6"/>
    </row>
    <row r="329" spans="1:20" s="12" customFormat="1" x14ac:dyDescent="0.25">
      <c r="A329" s="6"/>
      <c r="B329" s="6"/>
      <c r="C329" s="6"/>
      <c r="D329" s="6"/>
      <c r="E329" s="6"/>
      <c r="F329" s="6"/>
      <c r="G329" s="6"/>
      <c r="H329" s="6"/>
      <c r="I329" s="6"/>
      <c r="J329" s="6"/>
      <c r="K329" s="6"/>
      <c r="L329" s="6"/>
      <c r="M329" s="6"/>
      <c r="N329" s="6"/>
      <c r="O329" s="6"/>
      <c r="P329" s="6"/>
      <c r="Q329" s="6"/>
      <c r="R329" s="6"/>
      <c r="S329" s="6"/>
      <c r="T329" s="6"/>
    </row>
    <row r="330" spans="1:20" s="12" customFormat="1" x14ac:dyDescent="0.25">
      <c r="A330" s="6"/>
      <c r="B330" s="6"/>
      <c r="C330" s="6"/>
      <c r="D330" s="6"/>
      <c r="E330" s="6"/>
      <c r="F330" s="6"/>
      <c r="G330" s="6"/>
      <c r="H330" s="6"/>
      <c r="I330" s="6"/>
      <c r="J330" s="6"/>
      <c r="K330" s="6"/>
      <c r="L330" s="6"/>
      <c r="M330" s="6"/>
      <c r="N330" s="6"/>
      <c r="O330" s="6"/>
      <c r="P330" s="6"/>
      <c r="Q330" s="6"/>
      <c r="R330" s="6"/>
      <c r="S330" s="6"/>
      <c r="T330" s="6"/>
    </row>
    <row r="331" spans="1:20" s="12" customFormat="1" x14ac:dyDescent="0.25">
      <c r="A331" s="6"/>
      <c r="B331" s="6"/>
      <c r="C331" s="6"/>
      <c r="D331" s="6"/>
      <c r="E331" s="6"/>
      <c r="F331" s="6"/>
      <c r="G331" s="6"/>
      <c r="H331" s="6"/>
      <c r="I331" s="6"/>
      <c r="J331" s="6"/>
      <c r="K331" s="6"/>
      <c r="L331" s="6"/>
      <c r="M331" s="6"/>
      <c r="N331" s="6"/>
      <c r="O331" s="6"/>
      <c r="P331" s="6"/>
      <c r="Q331" s="6"/>
      <c r="R331" s="6"/>
      <c r="S331" s="6"/>
      <c r="T331" s="6"/>
    </row>
    <row r="332" spans="1:20" s="12" customFormat="1" x14ac:dyDescent="0.25">
      <c r="A332" s="6"/>
      <c r="B332" s="6"/>
      <c r="C332" s="6"/>
      <c r="D332" s="6"/>
      <c r="E332" s="6"/>
      <c r="F332" s="6"/>
      <c r="G332" s="6"/>
      <c r="H332" s="6"/>
      <c r="I332" s="6"/>
      <c r="J332" s="6"/>
      <c r="K332" s="6"/>
      <c r="L332" s="6"/>
      <c r="M332" s="6"/>
      <c r="N332" s="6"/>
      <c r="O332" s="6"/>
      <c r="P332" s="6"/>
      <c r="Q332" s="6"/>
      <c r="R332" s="6"/>
      <c r="S332" s="6"/>
      <c r="T332" s="6"/>
    </row>
    <row r="333" spans="1:20" s="12" customFormat="1" x14ac:dyDescent="0.25">
      <c r="A333" s="6"/>
      <c r="B333" s="6"/>
      <c r="C333" s="6"/>
      <c r="D333" s="6"/>
      <c r="E333" s="6"/>
      <c r="F333" s="6"/>
      <c r="G333" s="6"/>
      <c r="H333" s="6"/>
      <c r="I333" s="6"/>
      <c r="J333" s="6"/>
      <c r="K333" s="6"/>
      <c r="L333" s="6"/>
      <c r="M333" s="6"/>
      <c r="N333" s="6"/>
      <c r="O333" s="6"/>
      <c r="P333" s="6"/>
      <c r="Q333" s="6"/>
      <c r="R333" s="6"/>
      <c r="S333" s="6"/>
      <c r="T333" s="6"/>
    </row>
    <row r="334" spans="1:20" s="12" customFormat="1" x14ac:dyDescent="0.25">
      <c r="A334" s="6"/>
      <c r="B334" s="6"/>
      <c r="C334" s="6"/>
      <c r="D334" s="6"/>
      <c r="E334" s="6"/>
      <c r="F334" s="6"/>
      <c r="G334" s="6"/>
      <c r="H334" s="6"/>
      <c r="I334" s="6"/>
      <c r="J334" s="6"/>
      <c r="K334" s="6"/>
      <c r="L334" s="6"/>
      <c r="M334" s="6"/>
      <c r="N334" s="6"/>
      <c r="O334" s="6"/>
      <c r="P334" s="6"/>
      <c r="Q334" s="6"/>
      <c r="R334" s="6"/>
      <c r="S334" s="6"/>
      <c r="T334" s="6"/>
    </row>
    <row r="335" spans="1:20" s="12" customFormat="1" x14ac:dyDescent="0.25">
      <c r="A335" s="6"/>
      <c r="B335" s="6"/>
      <c r="C335" s="6"/>
      <c r="D335" s="6"/>
      <c r="E335" s="6"/>
      <c r="F335" s="6"/>
      <c r="G335" s="6"/>
      <c r="H335" s="6"/>
      <c r="I335" s="6"/>
      <c r="J335" s="6"/>
      <c r="K335" s="6"/>
      <c r="L335" s="6"/>
      <c r="M335" s="6"/>
      <c r="N335" s="6"/>
      <c r="O335" s="6"/>
      <c r="P335" s="6"/>
      <c r="Q335" s="6"/>
      <c r="R335" s="6"/>
      <c r="S335" s="6"/>
      <c r="T335" s="6"/>
    </row>
    <row r="336" spans="1:20" s="12" customFormat="1" x14ac:dyDescent="0.25">
      <c r="A336" s="6"/>
      <c r="B336" s="6"/>
      <c r="C336" s="6"/>
      <c r="D336" s="6"/>
      <c r="E336" s="6"/>
      <c r="F336" s="6"/>
      <c r="G336" s="6"/>
      <c r="H336" s="6"/>
      <c r="I336" s="6"/>
      <c r="J336" s="6"/>
      <c r="K336" s="6"/>
      <c r="L336" s="6"/>
      <c r="M336" s="6"/>
      <c r="N336" s="6"/>
      <c r="O336" s="6"/>
      <c r="P336" s="6"/>
      <c r="Q336" s="6"/>
      <c r="R336" s="6"/>
      <c r="S336" s="6"/>
      <c r="T336" s="6"/>
    </row>
    <row r="337" spans="1:20" s="12" customFormat="1" x14ac:dyDescent="0.25">
      <c r="A337" s="6"/>
      <c r="B337" s="6"/>
      <c r="C337" s="6"/>
      <c r="D337" s="6"/>
      <c r="E337" s="6"/>
      <c r="F337" s="6"/>
      <c r="G337" s="6"/>
      <c r="H337" s="6"/>
      <c r="I337" s="6"/>
      <c r="J337" s="6"/>
      <c r="K337" s="6"/>
      <c r="L337" s="6"/>
      <c r="M337" s="6"/>
      <c r="N337" s="6"/>
      <c r="O337" s="6"/>
      <c r="P337" s="6"/>
      <c r="Q337" s="6"/>
      <c r="R337" s="6"/>
      <c r="S337" s="6"/>
      <c r="T337" s="6"/>
    </row>
    <row r="338" spans="1:20" s="12" customFormat="1" x14ac:dyDescent="0.25">
      <c r="A338" s="6"/>
      <c r="B338" s="6"/>
      <c r="C338" s="6"/>
      <c r="D338" s="6"/>
      <c r="E338" s="6"/>
      <c r="F338" s="6"/>
      <c r="G338" s="6"/>
      <c r="H338" s="6"/>
      <c r="I338" s="6"/>
      <c r="J338" s="6"/>
      <c r="K338" s="6"/>
      <c r="L338" s="6"/>
      <c r="M338" s="6"/>
      <c r="N338" s="6"/>
      <c r="O338" s="6"/>
      <c r="P338" s="6"/>
      <c r="Q338" s="6"/>
      <c r="R338" s="6"/>
      <c r="S338" s="6"/>
      <c r="T338" s="6"/>
    </row>
    <row r="339" spans="1:20" s="12" customFormat="1" x14ac:dyDescent="0.25">
      <c r="A339" s="6"/>
      <c r="B339" s="6"/>
      <c r="C339" s="6"/>
      <c r="D339" s="6"/>
      <c r="E339" s="6"/>
      <c r="F339" s="6"/>
      <c r="G339" s="6"/>
      <c r="H339" s="6"/>
      <c r="I339" s="6"/>
      <c r="J339" s="6"/>
      <c r="K339" s="6"/>
      <c r="L339" s="6"/>
      <c r="M339" s="6"/>
      <c r="N339" s="6"/>
      <c r="O339" s="6"/>
      <c r="P339" s="6"/>
      <c r="Q339" s="6"/>
      <c r="R339" s="6"/>
      <c r="S339" s="6"/>
      <c r="T339" s="6"/>
    </row>
    <row r="340" spans="1:20" s="12" customFormat="1" x14ac:dyDescent="0.25">
      <c r="A340" s="6"/>
      <c r="B340" s="6"/>
      <c r="C340" s="6"/>
      <c r="D340" s="6"/>
      <c r="E340" s="6"/>
      <c r="F340" s="6"/>
      <c r="G340" s="6"/>
      <c r="H340" s="6"/>
      <c r="I340" s="6"/>
      <c r="J340" s="6"/>
      <c r="K340" s="6"/>
      <c r="L340" s="6"/>
      <c r="M340" s="6"/>
      <c r="N340" s="6"/>
      <c r="O340" s="6"/>
      <c r="P340" s="6"/>
      <c r="Q340" s="6"/>
      <c r="R340" s="6"/>
      <c r="S340" s="6"/>
      <c r="T340" s="6"/>
    </row>
    <row r="341" spans="1:20" s="12" customFormat="1" x14ac:dyDescent="0.25">
      <c r="A341" s="6"/>
      <c r="B341" s="6"/>
      <c r="C341" s="6"/>
      <c r="D341" s="6"/>
      <c r="E341" s="6"/>
      <c r="F341" s="6"/>
      <c r="G341" s="6"/>
      <c r="H341" s="6"/>
      <c r="I341" s="6"/>
      <c r="J341" s="6"/>
      <c r="K341" s="6"/>
      <c r="L341" s="6"/>
      <c r="M341" s="6"/>
      <c r="N341" s="6"/>
      <c r="O341" s="6"/>
      <c r="P341" s="6"/>
      <c r="Q341" s="6"/>
      <c r="R341" s="6"/>
      <c r="S341" s="6"/>
      <c r="T341" s="6"/>
    </row>
    <row r="342" spans="1:20" s="12" customFormat="1" x14ac:dyDescent="0.25">
      <c r="A342" s="6"/>
      <c r="B342" s="6"/>
      <c r="C342" s="6"/>
      <c r="D342" s="6"/>
      <c r="E342" s="6"/>
      <c r="F342" s="6"/>
      <c r="G342" s="6"/>
      <c r="H342" s="6"/>
      <c r="I342" s="6"/>
      <c r="J342" s="6"/>
      <c r="K342" s="6"/>
      <c r="L342" s="6"/>
      <c r="M342" s="6"/>
      <c r="N342" s="6"/>
      <c r="O342" s="6"/>
      <c r="P342" s="6"/>
      <c r="Q342" s="6"/>
      <c r="R342" s="6"/>
      <c r="S342" s="6"/>
      <c r="T342" s="6"/>
    </row>
    <row r="343" spans="1:20" s="12" customFormat="1" x14ac:dyDescent="0.25">
      <c r="A343" s="6"/>
      <c r="B343" s="6"/>
      <c r="C343" s="6"/>
      <c r="D343" s="6"/>
      <c r="E343" s="6"/>
      <c r="F343" s="6"/>
      <c r="G343" s="6"/>
      <c r="H343" s="6"/>
      <c r="I343" s="6"/>
      <c r="J343" s="6"/>
      <c r="K343" s="6"/>
      <c r="L343" s="6"/>
      <c r="M343" s="6"/>
      <c r="N343" s="6"/>
      <c r="O343" s="6"/>
      <c r="P343" s="6"/>
      <c r="Q343" s="6"/>
      <c r="R343" s="6"/>
      <c r="S343" s="6"/>
      <c r="T343" s="6"/>
    </row>
    <row r="344" spans="1:20" s="12" customFormat="1" x14ac:dyDescent="0.25">
      <c r="A344" s="6"/>
      <c r="B344" s="6"/>
      <c r="C344" s="6"/>
      <c r="D344" s="6"/>
      <c r="E344" s="6"/>
      <c r="F344" s="6"/>
      <c r="G344" s="6"/>
      <c r="H344" s="6"/>
      <c r="I344" s="6"/>
      <c r="J344" s="6"/>
      <c r="K344" s="6"/>
      <c r="L344" s="6"/>
      <c r="M344" s="6"/>
      <c r="N344" s="6"/>
      <c r="O344" s="6"/>
      <c r="P344" s="6"/>
      <c r="Q344" s="6"/>
      <c r="R344" s="6"/>
      <c r="S344" s="6"/>
      <c r="T344" s="6"/>
    </row>
    <row r="345" spans="1:20" s="12" customFormat="1" x14ac:dyDescent="0.25">
      <c r="A345" s="6"/>
      <c r="B345" s="6"/>
      <c r="C345" s="6"/>
      <c r="D345" s="6"/>
      <c r="E345" s="6"/>
      <c r="F345" s="6"/>
      <c r="G345" s="6"/>
      <c r="H345" s="6"/>
      <c r="I345" s="6"/>
      <c r="J345" s="6"/>
      <c r="K345" s="6"/>
      <c r="L345" s="6"/>
      <c r="M345" s="6"/>
      <c r="N345" s="6"/>
      <c r="O345" s="6"/>
      <c r="P345" s="6"/>
      <c r="Q345" s="6"/>
      <c r="R345" s="6"/>
      <c r="S345" s="6"/>
      <c r="T345" s="6"/>
    </row>
    <row r="346" spans="1:20" s="12" customFormat="1" x14ac:dyDescent="0.25">
      <c r="A346" s="6"/>
      <c r="B346" s="6"/>
      <c r="C346" s="6"/>
      <c r="D346" s="6"/>
      <c r="E346" s="6"/>
      <c r="F346" s="6"/>
      <c r="G346" s="6"/>
      <c r="H346" s="6"/>
      <c r="I346" s="6"/>
      <c r="J346" s="6"/>
      <c r="K346" s="6"/>
      <c r="L346" s="6"/>
      <c r="M346" s="6"/>
      <c r="N346" s="6"/>
      <c r="O346" s="6"/>
      <c r="P346" s="6"/>
      <c r="Q346" s="6"/>
      <c r="R346" s="6"/>
      <c r="S346" s="6"/>
      <c r="T346" s="6"/>
    </row>
    <row r="347" spans="1:20" s="12" customFormat="1" x14ac:dyDescent="0.25">
      <c r="A347" s="6"/>
      <c r="B347" s="6"/>
      <c r="C347" s="6"/>
      <c r="D347" s="6"/>
      <c r="E347" s="6"/>
      <c r="F347" s="6"/>
      <c r="G347" s="6"/>
      <c r="H347" s="6"/>
      <c r="I347" s="6"/>
      <c r="J347" s="6"/>
      <c r="K347" s="6"/>
      <c r="L347" s="6"/>
      <c r="M347" s="6"/>
      <c r="N347" s="6"/>
      <c r="O347" s="6"/>
      <c r="P347" s="6"/>
      <c r="Q347" s="6"/>
      <c r="R347" s="6"/>
      <c r="S347" s="6"/>
      <c r="T347" s="6"/>
    </row>
    <row r="348" spans="1:20" s="12" customFormat="1" x14ac:dyDescent="0.25">
      <c r="A348" s="6"/>
      <c r="B348" s="6"/>
      <c r="C348" s="6"/>
      <c r="D348" s="6"/>
      <c r="E348" s="6"/>
      <c r="F348" s="6"/>
      <c r="G348" s="6"/>
      <c r="H348" s="6"/>
      <c r="I348" s="6"/>
      <c r="J348" s="6"/>
      <c r="K348" s="6"/>
      <c r="L348" s="6"/>
      <c r="M348" s="6"/>
      <c r="N348" s="6"/>
      <c r="O348" s="6"/>
      <c r="P348" s="6"/>
      <c r="Q348" s="6"/>
      <c r="R348" s="6"/>
      <c r="S348" s="6"/>
      <c r="T348" s="6"/>
    </row>
    <row r="349" spans="1:20" s="12" customFormat="1" x14ac:dyDescent="0.25">
      <c r="A349" s="6"/>
      <c r="B349" s="6"/>
      <c r="C349" s="6"/>
      <c r="D349" s="6"/>
      <c r="E349" s="6"/>
      <c r="F349" s="6"/>
      <c r="G349" s="6"/>
      <c r="H349" s="6"/>
      <c r="I349" s="6"/>
      <c r="J349" s="6"/>
      <c r="K349" s="6"/>
      <c r="L349" s="6"/>
      <c r="M349" s="6"/>
      <c r="N349" s="6"/>
      <c r="O349" s="6"/>
      <c r="P349" s="6"/>
      <c r="Q349" s="6"/>
      <c r="R349" s="6"/>
      <c r="S349" s="6"/>
      <c r="T349" s="6"/>
    </row>
    <row r="350" spans="1:20" s="12" customFormat="1" x14ac:dyDescent="0.25">
      <c r="A350" s="6"/>
      <c r="B350" s="6"/>
      <c r="C350" s="6"/>
      <c r="D350" s="6"/>
      <c r="E350" s="6"/>
      <c r="F350" s="6"/>
      <c r="G350" s="6"/>
      <c r="H350" s="6"/>
      <c r="I350" s="6"/>
      <c r="J350" s="6"/>
      <c r="K350" s="6"/>
      <c r="L350" s="6"/>
      <c r="M350" s="6"/>
      <c r="N350" s="6"/>
      <c r="O350" s="6"/>
      <c r="P350" s="6"/>
      <c r="Q350" s="6"/>
      <c r="R350" s="6"/>
      <c r="S350" s="6"/>
      <c r="T350" s="6"/>
    </row>
    <row r="351" spans="1:20" s="12" customFormat="1" x14ac:dyDescent="0.25">
      <c r="A351" s="6"/>
      <c r="B351" s="6"/>
      <c r="C351" s="6"/>
      <c r="D351" s="6"/>
      <c r="E351" s="6"/>
      <c r="F351" s="6"/>
      <c r="G351" s="6"/>
      <c r="H351" s="6"/>
      <c r="I351" s="6"/>
      <c r="J351" s="6"/>
      <c r="K351" s="6"/>
      <c r="L351" s="6"/>
      <c r="M351" s="6"/>
      <c r="N351" s="6"/>
      <c r="O351" s="6"/>
      <c r="P351" s="6"/>
      <c r="Q351" s="6"/>
      <c r="R351" s="6"/>
      <c r="S351" s="6"/>
      <c r="T351" s="6"/>
    </row>
    <row r="352" spans="1:20" s="12" customFormat="1" x14ac:dyDescent="0.25">
      <c r="A352" s="6"/>
      <c r="B352" s="6"/>
      <c r="C352" s="6"/>
      <c r="D352" s="6"/>
      <c r="E352" s="6"/>
      <c r="F352" s="6"/>
      <c r="G352" s="6"/>
      <c r="H352" s="6"/>
      <c r="I352" s="6"/>
      <c r="J352" s="6"/>
      <c r="K352" s="6"/>
      <c r="L352" s="6"/>
      <c r="M352" s="6"/>
      <c r="N352" s="6"/>
      <c r="O352" s="6"/>
      <c r="P352" s="6"/>
      <c r="Q352" s="6"/>
      <c r="R352" s="6"/>
      <c r="S352" s="6"/>
      <c r="T352" s="6"/>
    </row>
    <row r="353" spans="1:20" s="12" customFormat="1" x14ac:dyDescent="0.25">
      <c r="A353" s="6"/>
      <c r="B353" s="6"/>
      <c r="C353" s="6"/>
      <c r="D353" s="6"/>
      <c r="E353" s="6"/>
      <c r="F353" s="6"/>
      <c r="G353" s="6"/>
      <c r="H353" s="6"/>
      <c r="I353" s="6"/>
      <c r="J353" s="6"/>
      <c r="K353" s="6"/>
      <c r="L353" s="6"/>
      <c r="M353" s="6"/>
      <c r="N353" s="6"/>
      <c r="O353" s="6"/>
      <c r="P353" s="6"/>
      <c r="Q353" s="6"/>
      <c r="R353" s="6"/>
      <c r="S353" s="6"/>
      <c r="T353" s="6"/>
    </row>
    <row r="354" spans="1:20" s="12" customFormat="1" x14ac:dyDescent="0.25">
      <c r="A354" s="6"/>
      <c r="B354" s="6"/>
      <c r="C354" s="6"/>
      <c r="D354" s="6"/>
      <c r="E354" s="6"/>
      <c r="F354" s="6"/>
      <c r="G354" s="6"/>
      <c r="H354" s="6"/>
      <c r="I354" s="6"/>
      <c r="J354" s="6"/>
      <c r="K354" s="6"/>
      <c r="L354" s="6"/>
      <c r="M354" s="6"/>
      <c r="N354" s="6"/>
      <c r="O354" s="6"/>
      <c r="P354" s="6"/>
      <c r="Q354" s="6"/>
      <c r="R354" s="6"/>
      <c r="S354" s="6"/>
      <c r="T354" s="6"/>
    </row>
    <row r="355" spans="1:20" s="12" customFormat="1" x14ac:dyDescent="0.25">
      <c r="A355" s="6"/>
      <c r="B355" s="6"/>
      <c r="C355" s="6"/>
      <c r="D355" s="6"/>
      <c r="E355" s="6"/>
      <c r="F355" s="6"/>
      <c r="G355" s="6"/>
      <c r="H355" s="6"/>
      <c r="I355" s="6"/>
      <c r="J355" s="6"/>
      <c r="K355" s="6"/>
      <c r="L355" s="6"/>
      <c r="M355" s="6"/>
      <c r="N355" s="6"/>
      <c r="O355" s="6"/>
      <c r="P355" s="6"/>
      <c r="Q355" s="6"/>
      <c r="R355" s="6"/>
      <c r="S355" s="6"/>
      <c r="T355" s="6"/>
    </row>
    <row r="356" spans="1:20" s="12" customFormat="1" x14ac:dyDescent="0.25">
      <c r="A356" s="6"/>
      <c r="B356" s="6"/>
      <c r="C356" s="6"/>
      <c r="D356" s="6"/>
      <c r="E356" s="6"/>
      <c r="F356" s="6"/>
      <c r="G356" s="6"/>
      <c r="H356" s="6"/>
      <c r="I356" s="6"/>
      <c r="J356" s="6"/>
      <c r="K356" s="6"/>
      <c r="L356" s="6"/>
      <c r="M356" s="6"/>
      <c r="N356" s="6"/>
      <c r="O356" s="6"/>
      <c r="P356" s="6"/>
      <c r="Q356" s="6"/>
      <c r="R356" s="6"/>
      <c r="S356" s="6"/>
      <c r="T356" s="6"/>
    </row>
    <row r="357" spans="1:20" s="12" customFormat="1" x14ac:dyDescent="0.25">
      <c r="A357" s="6"/>
      <c r="B357" s="6"/>
      <c r="C357" s="6"/>
      <c r="D357" s="6"/>
      <c r="E357" s="6"/>
      <c r="F357" s="6"/>
      <c r="G357" s="6"/>
      <c r="H357" s="6"/>
      <c r="I357" s="6"/>
      <c r="J357" s="6"/>
      <c r="K357" s="6"/>
      <c r="L357" s="6"/>
      <c r="M357" s="6"/>
      <c r="N357" s="6"/>
      <c r="O357" s="6"/>
      <c r="P357" s="6"/>
      <c r="Q357" s="6"/>
      <c r="R357" s="6"/>
      <c r="S357" s="6"/>
      <c r="T357" s="6"/>
    </row>
    <row r="358" spans="1:20" s="12" customFormat="1" x14ac:dyDescent="0.25">
      <c r="A358" s="6"/>
      <c r="B358" s="6"/>
      <c r="C358" s="6"/>
      <c r="D358" s="6"/>
      <c r="E358" s="6"/>
      <c r="F358" s="6"/>
      <c r="G358" s="6"/>
      <c r="H358" s="6"/>
      <c r="I358" s="6"/>
      <c r="J358" s="6"/>
      <c r="K358" s="6"/>
      <c r="L358" s="6"/>
      <c r="M358" s="6"/>
      <c r="N358" s="6"/>
      <c r="O358" s="6"/>
      <c r="P358" s="6"/>
      <c r="Q358" s="6"/>
      <c r="R358" s="6"/>
      <c r="S358" s="6"/>
      <c r="T358" s="6"/>
    </row>
    <row r="359" spans="1:20" s="12" customFormat="1" x14ac:dyDescent="0.25">
      <c r="A359" s="6"/>
      <c r="B359" s="6"/>
      <c r="C359" s="6"/>
      <c r="D359" s="6"/>
      <c r="E359" s="6"/>
      <c r="F359" s="6"/>
      <c r="G359" s="6"/>
      <c r="H359" s="6"/>
      <c r="I359" s="6"/>
      <c r="J359" s="6"/>
      <c r="K359" s="6"/>
      <c r="L359" s="6"/>
      <c r="M359" s="6"/>
      <c r="N359" s="6"/>
      <c r="O359" s="6"/>
      <c r="P359" s="6"/>
      <c r="Q359" s="6"/>
      <c r="R359" s="6"/>
      <c r="S359" s="6"/>
      <c r="T359" s="6"/>
    </row>
    <row r="360" spans="1:20" s="12" customFormat="1" x14ac:dyDescent="0.25">
      <c r="A360" s="6"/>
      <c r="B360" s="6"/>
      <c r="C360" s="6"/>
      <c r="D360" s="6"/>
      <c r="E360" s="6"/>
      <c r="F360" s="6"/>
      <c r="G360" s="6"/>
      <c r="H360" s="6"/>
      <c r="I360" s="6"/>
      <c r="J360" s="6"/>
      <c r="K360" s="6"/>
      <c r="L360" s="6"/>
      <c r="M360" s="6"/>
      <c r="N360" s="6"/>
      <c r="O360" s="6"/>
      <c r="P360" s="6"/>
      <c r="Q360" s="6"/>
      <c r="R360" s="6"/>
      <c r="S360" s="6"/>
      <c r="T360" s="6"/>
    </row>
    <row r="361" spans="1:20" s="12" customFormat="1" x14ac:dyDescent="0.25">
      <c r="A361" s="6"/>
      <c r="B361" s="6"/>
      <c r="C361" s="6"/>
      <c r="D361" s="6"/>
      <c r="E361" s="6"/>
      <c r="F361" s="6"/>
      <c r="G361" s="6"/>
      <c r="H361" s="6"/>
      <c r="I361" s="6"/>
      <c r="J361" s="6"/>
      <c r="K361" s="6"/>
      <c r="L361" s="6"/>
      <c r="M361" s="6"/>
      <c r="N361" s="6"/>
      <c r="O361" s="6"/>
      <c r="P361" s="6"/>
      <c r="Q361" s="6"/>
      <c r="R361" s="6"/>
      <c r="S361" s="6"/>
      <c r="T361" s="6"/>
    </row>
    <row r="362" spans="1:20" s="12" customFormat="1" x14ac:dyDescent="0.25">
      <c r="A362" s="6"/>
      <c r="B362" s="6"/>
      <c r="C362" s="6"/>
      <c r="D362" s="6"/>
      <c r="E362" s="6"/>
      <c r="F362" s="6"/>
      <c r="G362" s="6"/>
      <c r="H362" s="6"/>
      <c r="I362" s="6"/>
      <c r="J362" s="6"/>
      <c r="K362" s="6"/>
      <c r="L362" s="6"/>
      <c r="M362" s="6"/>
      <c r="N362" s="6"/>
      <c r="O362" s="6"/>
      <c r="P362" s="6"/>
      <c r="Q362" s="6"/>
      <c r="R362" s="6"/>
      <c r="S362" s="6"/>
      <c r="T362" s="6"/>
    </row>
    <row r="363" spans="1:20" s="12" customFormat="1" x14ac:dyDescent="0.25">
      <c r="A363" s="6"/>
      <c r="B363" s="6"/>
      <c r="C363" s="6"/>
      <c r="D363" s="6"/>
      <c r="E363" s="6"/>
      <c r="F363" s="6"/>
      <c r="G363" s="6"/>
      <c r="H363" s="6"/>
      <c r="I363" s="6"/>
      <c r="J363" s="6"/>
      <c r="K363" s="6"/>
      <c r="L363" s="6"/>
      <c r="M363" s="6"/>
      <c r="N363" s="6"/>
      <c r="O363" s="6"/>
      <c r="P363" s="6"/>
      <c r="Q363" s="6"/>
      <c r="R363" s="6"/>
      <c r="S363" s="6"/>
      <c r="T363" s="6"/>
    </row>
    <row r="364" spans="1:20" s="12" customFormat="1" x14ac:dyDescent="0.25">
      <c r="A364" s="6"/>
      <c r="B364" s="6"/>
      <c r="C364" s="6"/>
      <c r="D364" s="6"/>
      <c r="E364" s="6"/>
      <c r="F364" s="6"/>
      <c r="G364" s="6"/>
      <c r="H364" s="6"/>
      <c r="I364" s="6"/>
      <c r="J364" s="6"/>
      <c r="K364" s="6"/>
      <c r="L364" s="6"/>
      <c r="M364" s="6"/>
      <c r="N364" s="6"/>
      <c r="O364" s="6"/>
      <c r="P364" s="6"/>
      <c r="Q364" s="6"/>
      <c r="R364" s="6"/>
      <c r="S364" s="6"/>
      <c r="T364" s="6"/>
    </row>
    <row r="365" spans="1:20" s="12" customFormat="1" x14ac:dyDescent="0.25">
      <c r="A365" s="6"/>
      <c r="B365" s="6"/>
      <c r="C365" s="6"/>
      <c r="D365" s="6"/>
      <c r="E365" s="6"/>
      <c r="F365" s="6"/>
      <c r="G365" s="6"/>
      <c r="H365" s="6"/>
      <c r="I365" s="6"/>
      <c r="J365" s="6"/>
      <c r="K365" s="6"/>
      <c r="L365" s="6"/>
      <c r="M365" s="6"/>
      <c r="N365" s="6"/>
      <c r="O365" s="6"/>
      <c r="P365" s="6"/>
      <c r="Q365" s="6"/>
      <c r="R365" s="6"/>
      <c r="S365" s="6"/>
      <c r="T365" s="6"/>
    </row>
    <row r="366" spans="1:20" s="12" customFormat="1" x14ac:dyDescent="0.25">
      <c r="A366" s="6"/>
      <c r="B366" s="6"/>
      <c r="C366" s="6"/>
      <c r="D366" s="6"/>
      <c r="E366" s="6"/>
      <c r="F366" s="6"/>
      <c r="G366" s="6"/>
      <c r="H366" s="6"/>
      <c r="I366" s="6"/>
      <c r="J366" s="6"/>
      <c r="K366" s="6"/>
      <c r="L366" s="6"/>
      <c r="M366" s="6"/>
      <c r="N366" s="6"/>
      <c r="O366" s="6"/>
      <c r="P366" s="6"/>
      <c r="Q366" s="6"/>
      <c r="R366" s="6"/>
      <c r="S366" s="6"/>
      <c r="T366" s="6"/>
    </row>
    <row r="367" spans="1:20" s="12" customFormat="1" x14ac:dyDescent="0.25">
      <c r="A367" s="6"/>
      <c r="B367" s="6"/>
      <c r="C367" s="6"/>
      <c r="D367" s="6"/>
      <c r="E367" s="6"/>
      <c r="F367" s="6"/>
      <c r="G367" s="6"/>
      <c r="H367" s="6"/>
      <c r="I367" s="6"/>
      <c r="J367" s="6"/>
      <c r="K367" s="6"/>
      <c r="L367" s="6"/>
      <c r="M367" s="6"/>
      <c r="N367" s="6"/>
      <c r="O367" s="6"/>
      <c r="P367" s="6"/>
      <c r="Q367" s="6"/>
      <c r="R367" s="6"/>
      <c r="S367" s="6"/>
      <c r="T367" s="6"/>
    </row>
    <row r="368" spans="1:20" s="12" customFormat="1" x14ac:dyDescent="0.25">
      <c r="A368" s="6"/>
      <c r="B368" s="6"/>
      <c r="C368" s="6"/>
      <c r="D368" s="6"/>
      <c r="E368" s="6"/>
      <c r="F368" s="6"/>
      <c r="G368" s="6"/>
      <c r="H368" s="6"/>
      <c r="I368" s="6"/>
      <c r="J368" s="6"/>
      <c r="K368" s="6"/>
      <c r="L368" s="6"/>
      <c r="M368" s="6"/>
      <c r="N368" s="6"/>
      <c r="O368" s="6"/>
      <c r="P368" s="6"/>
      <c r="Q368" s="6"/>
      <c r="R368" s="6"/>
      <c r="S368" s="6"/>
      <c r="T368" s="6"/>
    </row>
    <row r="369" spans="1:20" s="12" customFormat="1" x14ac:dyDescent="0.25">
      <c r="A369" s="6"/>
      <c r="B369" s="6"/>
      <c r="C369" s="6"/>
      <c r="D369" s="6"/>
      <c r="E369" s="6"/>
      <c r="F369" s="6"/>
      <c r="G369" s="6"/>
      <c r="H369" s="6"/>
      <c r="I369" s="6"/>
      <c r="J369" s="6"/>
      <c r="K369" s="6"/>
      <c r="L369" s="6"/>
      <c r="M369" s="6"/>
      <c r="N369" s="6"/>
      <c r="O369" s="6"/>
      <c r="P369" s="6"/>
      <c r="Q369" s="6"/>
      <c r="R369" s="6"/>
      <c r="S369" s="6"/>
      <c r="T369" s="6"/>
    </row>
    <row r="370" spans="1:20" s="12" customFormat="1" x14ac:dyDescent="0.25">
      <c r="A370" s="6"/>
      <c r="B370" s="6"/>
      <c r="C370" s="6"/>
      <c r="D370" s="6"/>
      <c r="E370" s="6"/>
      <c r="F370" s="6"/>
      <c r="G370" s="6"/>
      <c r="H370" s="6"/>
      <c r="I370" s="6"/>
      <c r="J370" s="6"/>
      <c r="K370" s="6"/>
      <c r="L370" s="6"/>
      <c r="M370" s="6"/>
      <c r="N370" s="6"/>
      <c r="O370" s="6"/>
      <c r="P370" s="6"/>
      <c r="Q370" s="6"/>
      <c r="R370" s="6"/>
      <c r="S370" s="6"/>
      <c r="T370" s="6"/>
    </row>
    <row r="371" spans="1:20" s="12" customFormat="1" x14ac:dyDescent="0.25">
      <c r="A371" s="6"/>
      <c r="B371" s="6"/>
      <c r="C371" s="6"/>
      <c r="D371" s="6"/>
      <c r="E371" s="6"/>
      <c r="F371" s="6"/>
      <c r="G371" s="6"/>
      <c r="H371" s="6"/>
      <c r="I371" s="6"/>
      <c r="J371" s="6"/>
      <c r="K371" s="6"/>
      <c r="L371" s="6"/>
      <c r="M371" s="6"/>
      <c r="N371" s="6"/>
      <c r="O371" s="6"/>
      <c r="P371" s="6"/>
      <c r="Q371" s="6"/>
      <c r="R371" s="6"/>
      <c r="S371" s="6"/>
      <c r="T371" s="6"/>
    </row>
    <row r="372" spans="1:20" s="12" customFormat="1" x14ac:dyDescent="0.25">
      <c r="A372" s="6"/>
      <c r="B372" s="6"/>
      <c r="C372" s="6"/>
      <c r="D372" s="6"/>
      <c r="E372" s="6"/>
      <c r="F372" s="6"/>
      <c r="G372" s="6"/>
      <c r="H372" s="6"/>
      <c r="I372" s="6"/>
      <c r="J372" s="6"/>
      <c r="K372" s="6"/>
      <c r="L372" s="6"/>
      <c r="M372" s="6"/>
      <c r="N372" s="6"/>
      <c r="O372" s="6"/>
      <c r="P372" s="6"/>
      <c r="Q372" s="6"/>
      <c r="R372" s="6"/>
      <c r="S372" s="6"/>
      <c r="T372" s="6"/>
    </row>
    <row r="373" spans="1:20" s="12" customFormat="1" x14ac:dyDescent="0.25">
      <c r="A373" s="6"/>
      <c r="B373" s="6"/>
      <c r="C373" s="6"/>
      <c r="D373" s="6"/>
      <c r="E373" s="6"/>
      <c r="F373" s="6"/>
      <c r="G373" s="6"/>
      <c r="H373" s="6"/>
      <c r="I373" s="6"/>
      <c r="J373" s="6"/>
      <c r="K373" s="6"/>
      <c r="L373" s="6"/>
      <c r="M373" s="6"/>
      <c r="N373" s="6"/>
      <c r="O373" s="6"/>
      <c r="P373" s="6"/>
      <c r="Q373" s="6"/>
      <c r="R373" s="6"/>
      <c r="S373" s="6"/>
      <c r="T373" s="6"/>
    </row>
    <row r="374" spans="1:20" s="12" customFormat="1" x14ac:dyDescent="0.25">
      <c r="A374" s="6"/>
      <c r="B374" s="6"/>
      <c r="C374" s="6"/>
      <c r="D374" s="6"/>
      <c r="E374" s="6"/>
      <c r="F374" s="6"/>
      <c r="G374" s="6"/>
      <c r="H374" s="6"/>
      <c r="I374" s="6"/>
      <c r="J374" s="6"/>
      <c r="K374" s="6"/>
      <c r="L374" s="6"/>
      <c r="M374" s="6"/>
      <c r="N374" s="6"/>
      <c r="O374" s="6"/>
      <c r="P374" s="6"/>
      <c r="Q374" s="6"/>
      <c r="R374" s="6"/>
      <c r="S374" s="6"/>
      <c r="T374" s="6"/>
    </row>
    <row r="375" spans="1:20" s="12" customFormat="1" x14ac:dyDescent="0.25">
      <c r="A375" s="6"/>
      <c r="B375" s="6"/>
      <c r="C375" s="6"/>
      <c r="D375" s="6"/>
      <c r="E375" s="6"/>
      <c r="F375" s="6"/>
      <c r="G375" s="6"/>
      <c r="H375" s="6"/>
      <c r="I375" s="6"/>
      <c r="J375" s="6"/>
      <c r="K375" s="6"/>
      <c r="L375" s="6"/>
      <c r="M375" s="6"/>
      <c r="N375" s="6"/>
      <c r="O375" s="6"/>
      <c r="P375" s="6"/>
      <c r="Q375" s="6"/>
      <c r="R375" s="6"/>
      <c r="S375" s="6"/>
      <c r="T375" s="6"/>
    </row>
    <row r="376" spans="1:20" s="12" customFormat="1" x14ac:dyDescent="0.25">
      <c r="A376" s="6"/>
      <c r="B376" s="6"/>
      <c r="C376" s="6"/>
      <c r="D376" s="6"/>
      <c r="E376" s="6"/>
      <c r="F376" s="6"/>
      <c r="G376" s="6"/>
      <c r="H376" s="6"/>
      <c r="I376" s="6"/>
      <c r="J376" s="6"/>
      <c r="K376" s="6"/>
      <c r="L376" s="6"/>
      <c r="M376" s="6"/>
      <c r="N376" s="6"/>
      <c r="O376" s="6"/>
      <c r="P376" s="6"/>
      <c r="Q376" s="6"/>
      <c r="R376" s="6"/>
      <c r="S376" s="6"/>
      <c r="T376" s="6"/>
    </row>
    <row r="377" spans="1:20" s="12" customFormat="1" x14ac:dyDescent="0.25">
      <c r="A377" s="6"/>
      <c r="B377" s="6"/>
      <c r="C377" s="6"/>
      <c r="D377" s="6"/>
      <c r="E377" s="6"/>
      <c r="F377" s="6"/>
      <c r="G377" s="6"/>
      <c r="H377" s="6"/>
      <c r="I377" s="6"/>
      <c r="J377" s="6"/>
      <c r="K377" s="6"/>
      <c r="L377" s="6"/>
      <c r="M377" s="6"/>
      <c r="N377" s="6"/>
      <c r="O377" s="6"/>
      <c r="P377" s="6"/>
      <c r="Q377" s="6"/>
      <c r="R377" s="6"/>
      <c r="S377" s="6"/>
      <c r="T377" s="6"/>
    </row>
    <row r="378" spans="1:20" s="12" customFormat="1" x14ac:dyDescent="0.25">
      <c r="A378" s="6"/>
      <c r="B378" s="6"/>
      <c r="C378" s="6"/>
      <c r="D378" s="6"/>
      <c r="E378" s="6"/>
      <c r="F378" s="6"/>
      <c r="G378" s="6"/>
      <c r="H378" s="6"/>
      <c r="I378" s="6"/>
      <c r="J378" s="6"/>
      <c r="K378" s="6"/>
      <c r="L378" s="6"/>
      <c r="M378" s="6"/>
      <c r="N378" s="6"/>
      <c r="O378" s="6"/>
      <c r="P378" s="6"/>
      <c r="Q378" s="6"/>
      <c r="R378" s="6"/>
      <c r="S378" s="6"/>
      <c r="T378" s="6"/>
    </row>
    <row r="379" spans="1:20" s="12" customFormat="1" x14ac:dyDescent="0.25">
      <c r="A379" s="6"/>
      <c r="B379" s="6"/>
      <c r="C379" s="6"/>
      <c r="D379" s="6"/>
      <c r="E379" s="6"/>
      <c r="F379" s="6"/>
      <c r="G379" s="6"/>
      <c r="H379" s="6"/>
      <c r="I379" s="6"/>
      <c r="J379" s="6"/>
      <c r="K379" s="6"/>
      <c r="L379" s="6"/>
      <c r="M379" s="6"/>
      <c r="N379" s="6"/>
      <c r="O379" s="6"/>
      <c r="P379" s="6"/>
      <c r="Q379" s="6"/>
      <c r="R379" s="6"/>
      <c r="S379" s="6"/>
      <c r="T379" s="6"/>
    </row>
    <row r="380" spans="1:20" s="12" customFormat="1" x14ac:dyDescent="0.25">
      <c r="A380" s="6"/>
      <c r="B380" s="6"/>
      <c r="C380" s="6"/>
      <c r="D380" s="6"/>
      <c r="E380" s="6"/>
      <c r="F380" s="6"/>
      <c r="G380" s="6"/>
      <c r="H380" s="6"/>
      <c r="I380" s="6"/>
      <c r="J380" s="6"/>
      <c r="K380" s="6"/>
      <c r="L380" s="6"/>
      <c r="M380" s="6"/>
      <c r="N380" s="6"/>
      <c r="O380" s="6"/>
      <c r="P380" s="6"/>
      <c r="Q380" s="6"/>
      <c r="R380" s="6"/>
      <c r="S380" s="6"/>
      <c r="T380" s="6"/>
    </row>
    <row r="381" spans="1:20" s="12" customFormat="1" x14ac:dyDescent="0.25">
      <c r="A381" s="6"/>
      <c r="B381" s="6"/>
      <c r="C381" s="6"/>
      <c r="D381" s="6"/>
      <c r="E381" s="6"/>
      <c r="F381" s="6"/>
      <c r="G381" s="6"/>
      <c r="H381" s="6"/>
      <c r="I381" s="6"/>
      <c r="J381" s="6"/>
      <c r="K381" s="6"/>
      <c r="L381" s="6"/>
      <c r="M381" s="6"/>
      <c r="N381" s="6"/>
      <c r="O381" s="6"/>
      <c r="P381" s="6"/>
      <c r="Q381" s="6"/>
      <c r="R381" s="6"/>
      <c r="S381" s="6"/>
      <c r="T381" s="6"/>
    </row>
    <row r="382" spans="1:20" s="12" customFormat="1" x14ac:dyDescent="0.25">
      <c r="A382" s="6"/>
      <c r="B382" s="6"/>
      <c r="C382" s="6"/>
      <c r="D382" s="6"/>
      <c r="E382" s="6"/>
      <c r="F382" s="6"/>
      <c r="G382" s="6"/>
      <c r="H382" s="6"/>
      <c r="I382" s="6"/>
      <c r="J382" s="6"/>
      <c r="K382" s="6"/>
      <c r="L382" s="6"/>
      <c r="M382" s="6"/>
      <c r="N382" s="6"/>
      <c r="O382" s="6"/>
      <c r="P382" s="6"/>
      <c r="Q382" s="6"/>
      <c r="R382" s="6"/>
      <c r="S382" s="6"/>
      <c r="T382" s="6"/>
    </row>
    <row r="383" spans="1:20" s="12" customFormat="1" x14ac:dyDescent="0.25">
      <c r="A383" s="6"/>
      <c r="B383" s="6"/>
      <c r="C383" s="6"/>
      <c r="D383" s="6"/>
      <c r="E383" s="6"/>
      <c r="F383" s="6"/>
      <c r="G383" s="6"/>
      <c r="H383" s="6"/>
      <c r="I383" s="6"/>
      <c r="J383" s="6"/>
      <c r="K383" s="6"/>
      <c r="L383" s="6"/>
      <c r="M383" s="6"/>
      <c r="N383" s="6"/>
      <c r="O383" s="6"/>
      <c r="P383" s="6"/>
      <c r="Q383" s="6"/>
      <c r="R383" s="6"/>
      <c r="S383" s="6"/>
      <c r="T383" s="6"/>
    </row>
    <row r="384" spans="1:20" s="12" customFormat="1" x14ac:dyDescent="0.25">
      <c r="A384" s="6"/>
      <c r="B384" s="6"/>
      <c r="C384" s="6"/>
      <c r="D384" s="6"/>
      <c r="E384" s="6"/>
      <c r="F384" s="6"/>
      <c r="G384" s="6"/>
      <c r="H384" s="6"/>
      <c r="I384" s="6"/>
      <c r="J384" s="6"/>
      <c r="K384" s="6"/>
      <c r="L384" s="6"/>
      <c r="M384" s="6"/>
      <c r="N384" s="6"/>
      <c r="O384" s="6"/>
      <c r="P384" s="6"/>
      <c r="Q384" s="6"/>
      <c r="R384" s="6"/>
      <c r="S384" s="6"/>
      <c r="T384" s="6"/>
    </row>
    <row r="385" spans="1:20" s="12" customFormat="1" x14ac:dyDescent="0.25">
      <c r="A385" s="6"/>
      <c r="B385" s="6"/>
      <c r="C385" s="6"/>
      <c r="D385" s="6"/>
      <c r="E385" s="6"/>
      <c r="F385" s="6"/>
      <c r="G385" s="6"/>
      <c r="H385" s="6"/>
      <c r="I385" s="6"/>
      <c r="J385" s="6"/>
      <c r="K385" s="6"/>
      <c r="L385" s="6"/>
      <c r="M385" s="6"/>
      <c r="N385" s="6"/>
      <c r="O385" s="6"/>
      <c r="P385" s="6"/>
      <c r="Q385" s="6"/>
      <c r="R385" s="6"/>
      <c r="S385" s="6"/>
      <c r="T385" s="6"/>
    </row>
    <row r="386" spans="1:20" s="12" customFormat="1" x14ac:dyDescent="0.25">
      <c r="A386" s="6"/>
      <c r="B386" s="6"/>
      <c r="C386" s="6"/>
      <c r="D386" s="6"/>
      <c r="E386" s="6"/>
      <c r="F386" s="6"/>
      <c r="G386" s="6"/>
      <c r="H386" s="6"/>
      <c r="I386" s="6"/>
      <c r="J386" s="6"/>
      <c r="K386" s="6"/>
      <c r="L386" s="6"/>
      <c r="M386" s="6"/>
      <c r="N386" s="6"/>
      <c r="O386" s="6"/>
      <c r="P386" s="6"/>
      <c r="Q386" s="6"/>
      <c r="R386" s="6"/>
      <c r="S386" s="6"/>
      <c r="T386" s="6"/>
    </row>
    <row r="387" spans="1:20" s="12" customFormat="1" x14ac:dyDescent="0.25">
      <c r="A387" s="6"/>
      <c r="B387" s="6"/>
      <c r="C387" s="6"/>
      <c r="D387" s="6"/>
      <c r="E387" s="6"/>
      <c r="F387" s="6"/>
      <c r="G387" s="6"/>
      <c r="H387" s="6"/>
      <c r="I387" s="6"/>
      <c r="J387" s="6"/>
      <c r="K387" s="6"/>
      <c r="L387" s="6"/>
      <c r="M387" s="6"/>
      <c r="N387" s="6"/>
      <c r="O387" s="6"/>
      <c r="P387" s="6"/>
      <c r="Q387" s="6"/>
      <c r="R387" s="6"/>
      <c r="S387" s="6"/>
      <c r="T387" s="6"/>
    </row>
    <row r="388" spans="1:20" s="12" customFormat="1" x14ac:dyDescent="0.25">
      <c r="A388" s="6"/>
      <c r="B388" s="6"/>
      <c r="C388" s="6"/>
      <c r="D388" s="6"/>
      <c r="E388" s="6"/>
      <c r="F388" s="6"/>
      <c r="G388" s="6"/>
      <c r="H388" s="6"/>
      <c r="I388" s="6"/>
      <c r="J388" s="6"/>
      <c r="K388" s="6"/>
      <c r="L388" s="6"/>
      <c r="M388" s="6"/>
      <c r="N388" s="6"/>
      <c r="O388" s="6"/>
      <c r="P388" s="6"/>
      <c r="Q388" s="6"/>
      <c r="R388" s="6"/>
      <c r="S388" s="6"/>
      <c r="T388" s="6"/>
    </row>
    <row r="389" spans="1:20" s="12" customFormat="1" x14ac:dyDescent="0.25">
      <c r="A389" s="6"/>
      <c r="B389" s="6"/>
      <c r="C389" s="6"/>
      <c r="D389" s="6"/>
      <c r="E389" s="6"/>
      <c r="F389" s="6"/>
      <c r="G389" s="6"/>
      <c r="H389" s="6"/>
      <c r="I389" s="6"/>
      <c r="J389" s="6"/>
      <c r="K389" s="6"/>
      <c r="L389" s="6"/>
      <c r="M389" s="6"/>
      <c r="N389" s="6"/>
      <c r="O389" s="6"/>
      <c r="P389" s="6"/>
      <c r="Q389" s="6"/>
      <c r="R389" s="6"/>
      <c r="S389" s="6"/>
      <c r="T389" s="6"/>
    </row>
    <row r="390" spans="1:20" s="12" customFormat="1" x14ac:dyDescent="0.25">
      <c r="A390" s="6"/>
      <c r="B390" s="6"/>
      <c r="C390" s="6"/>
      <c r="D390" s="6"/>
      <c r="E390" s="6"/>
      <c r="F390" s="6"/>
      <c r="G390" s="6"/>
      <c r="H390" s="6"/>
      <c r="I390" s="6"/>
      <c r="J390" s="6"/>
      <c r="K390" s="6"/>
      <c r="L390" s="6"/>
      <c r="M390" s="6"/>
      <c r="N390" s="6"/>
      <c r="O390" s="6"/>
      <c r="P390" s="6"/>
      <c r="Q390" s="6"/>
      <c r="R390" s="6"/>
      <c r="S390" s="6"/>
      <c r="T390" s="6"/>
    </row>
    <row r="391" spans="1:20" s="12" customFormat="1" x14ac:dyDescent="0.25">
      <c r="A391" s="6"/>
      <c r="B391" s="6"/>
      <c r="C391" s="6"/>
      <c r="D391" s="6"/>
      <c r="E391" s="6"/>
      <c r="F391" s="6"/>
      <c r="G391" s="6"/>
      <c r="H391" s="6"/>
      <c r="I391" s="6"/>
      <c r="J391" s="6"/>
      <c r="K391" s="6"/>
      <c r="L391" s="6"/>
      <c r="M391" s="6"/>
      <c r="N391" s="6"/>
      <c r="O391" s="6"/>
      <c r="P391" s="6"/>
      <c r="Q391" s="6"/>
      <c r="R391" s="6"/>
      <c r="S391" s="6"/>
      <c r="T391" s="6"/>
    </row>
    <row r="392" spans="1:20" s="12" customFormat="1" x14ac:dyDescent="0.25">
      <c r="A392" s="6"/>
      <c r="B392" s="6"/>
      <c r="C392" s="6"/>
      <c r="D392" s="6"/>
      <c r="E392" s="6"/>
      <c r="F392" s="6"/>
      <c r="G392" s="6"/>
      <c r="H392" s="6"/>
      <c r="I392" s="6"/>
      <c r="J392" s="6"/>
      <c r="K392" s="6"/>
      <c r="L392" s="6"/>
      <c r="M392" s="6"/>
      <c r="N392" s="6"/>
      <c r="O392" s="6"/>
      <c r="P392" s="6"/>
      <c r="Q392" s="6"/>
      <c r="R392" s="6"/>
      <c r="S392" s="6"/>
      <c r="T392" s="6"/>
    </row>
    <row r="393" spans="1:20" s="12" customFormat="1" x14ac:dyDescent="0.25">
      <c r="A393" s="6"/>
      <c r="B393" s="6"/>
      <c r="C393" s="6"/>
      <c r="D393" s="6"/>
      <c r="E393" s="6"/>
      <c r="F393" s="6"/>
      <c r="G393" s="6"/>
      <c r="H393" s="6"/>
      <c r="I393" s="6"/>
      <c r="J393" s="6"/>
      <c r="K393" s="6"/>
      <c r="L393" s="6"/>
      <c r="M393" s="6"/>
      <c r="N393" s="6"/>
      <c r="O393" s="6"/>
      <c r="P393" s="6"/>
      <c r="Q393" s="6"/>
      <c r="R393" s="6"/>
      <c r="S393" s="6"/>
      <c r="T393" s="6"/>
    </row>
    <row r="394" spans="1:20" s="12" customFormat="1" x14ac:dyDescent="0.25">
      <c r="A394" s="6"/>
      <c r="B394" s="6"/>
      <c r="C394" s="6"/>
      <c r="D394" s="6"/>
      <c r="E394" s="6"/>
      <c r="F394" s="6"/>
      <c r="G394" s="6"/>
      <c r="H394" s="6"/>
      <c r="I394" s="6"/>
      <c r="J394" s="6"/>
      <c r="K394" s="6"/>
      <c r="L394" s="6"/>
      <c r="M394" s="6"/>
      <c r="N394" s="6"/>
      <c r="O394" s="6"/>
      <c r="P394" s="6"/>
      <c r="Q394" s="6"/>
      <c r="R394" s="6"/>
      <c r="S394" s="6"/>
      <c r="T394" s="6"/>
    </row>
    <row r="395" spans="1:20" s="12" customFormat="1" x14ac:dyDescent="0.25">
      <c r="A395" s="6"/>
      <c r="B395" s="6"/>
      <c r="C395" s="6"/>
      <c r="D395" s="6"/>
      <c r="E395" s="6"/>
      <c r="F395" s="6"/>
      <c r="G395" s="6"/>
      <c r="H395" s="6"/>
      <c r="I395" s="6"/>
      <c r="J395" s="6"/>
      <c r="K395" s="6"/>
      <c r="L395" s="6"/>
      <c r="M395" s="6"/>
      <c r="N395" s="6"/>
      <c r="O395" s="6"/>
      <c r="P395" s="6"/>
      <c r="Q395" s="6"/>
      <c r="R395" s="6"/>
      <c r="S395" s="6"/>
      <c r="T395" s="6"/>
    </row>
    <row r="396" spans="1:20" s="12" customFormat="1" x14ac:dyDescent="0.25">
      <c r="A396" s="6"/>
      <c r="B396" s="6"/>
      <c r="C396" s="6"/>
      <c r="D396" s="6"/>
      <c r="E396" s="6"/>
      <c r="F396" s="6"/>
      <c r="G396" s="6"/>
      <c r="H396" s="6"/>
      <c r="I396" s="6"/>
      <c r="J396" s="6"/>
      <c r="K396" s="6"/>
      <c r="L396" s="6"/>
      <c r="M396" s="6"/>
      <c r="N396" s="6"/>
      <c r="O396" s="6"/>
      <c r="P396" s="6"/>
      <c r="Q396" s="6"/>
      <c r="R396" s="6"/>
      <c r="S396" s="6"/>
      <c r="T396" s="6"/>
    </row>
    <row r="397" spans="1:20" s="12" customFormat="1" x14ac:dyDescent="0.25">
      <c r="A397" s="6"/>
      <c r="B397" s="6"/>
      <c r="C397" s="6"/>
      <c r="D397" s="6"/>
      <c r="E397" s="6"/>
      <c r="F397" s="6"/>
      <c r="G397" s="6"/>
      <c r="H397" s="6"/>
      <c r="I397" s="6"/>
      <c r="J397" s="6"/>
      <c r="K397" s="6"/>
      <c r="L397" s="6"/>
      <c r="M397" s="6"/>
      <c r="N397" s="6"/>
      <c r="O397" s="6"/>
      <c r="P397" s="6"/>
      <c r="Q397" s="6"/>
      <c r="R397" s="6"/>
      <c r="S397" s="6"/>
      <c r="T397" s="6"/>
    </row>
    <row r="398" spans="1:20" s="12" customFormat="1" x14ac:dyDescent="0.25">
      <c r="A398" s="6"/>
      <c r="B398" s="6"/>
      <c r="C398" s="6"/>
      <c r="D398" s="6"/>
      <c r="E398" s="6"/>
      <c r="F398" s="6"/>
      <c r="G398" s="6"/>
      <c r="H398" s="6"/>
      <c r="I398" s="6"/>
      <c r="J398" s="6"/>
      <c r="K398" s="6"/>
      <c r="L398" s="6"/>
      <c r="M398" s="6"/>
      <c r="N398" s="6"/>
      <c r="O398" s="6"/>
      <c r="P398" s="6"/>
      <c r="Q398" s="6"/>
      <c r="R398" s="6"/>
      <c r="S398" s="6"/>
      <c r="T398" s="6"/>
    </row>
    <row r="399" spans="1:20" s="12" customFormat="1" x14ac:dyDescent="0.25">
      <c r="A399" s="6"/>
      <c r="B399" s="6"/>
      <c r="C399" s="6"/>
      <c r="D399" s="6"/>
      <c r="E399" s="6"/>
      <c r="F399" s="6"/>
      <c r="G399" s="6"/>
      <c r="H399" s="6"/>
      <c r="I399" s="6"/>
      <c r="J399" s="6"/>
      <c r="K399" s="6"/>
      <c r="L399" s="6"/>
      <c r="M399" s="6"/>
      <c r="N399" s="6"/>
      <c r="O399" s="6"/>
      <c r="P399" s="6"/>
      <c r="Q399" s="6"/>
      <c r="R399" s="6"/>
      <c r="S399" s="6"/>
      <c r="T399" s="6"/>
    </row>
    <row r="400" spans="1:20" s="12" customFormat="1" x14ac:dyDescent="0.25">
      <c r="A400" s="6"/>
      <c r="B400" s="6"/>
      <c r="C400" s="6"/>
      <c r="D400" s="6"/>
      <c r="E400" s="6"/>
      <c r="F400" s="6"/>
      <c r="G400" s="6"/>
      <c r="H400" s="6"/>
      <c r="I400" s="6"/>
      <c r="J400" s="6"/>
      <c r="K400" s="6"/>
      <c r="L400" s="6"/>
      <c r="M400" s="6"/>
      <c r="N400" s="6"/>
      <c r="O400" s="6"/>
      <c r="P400" s="6"/>
      <c r="Q400" s="6"/>
      <c r="R400" s="6"/>
      <c r="S400" s="6"/>
      <c r="T400" s="6"/>
    </row>
    <row r="401" spans="1:20" s="12" customFormat="1" x14ac:dyDescent="0.25">
      <c r="A401" s="6"/>
      <c r="B401" s="6"/>
      <c r="C401" s="6"/>
      <c r="D401" s="6"/>
      <c r="E401" s="6"/>
      <c r="F401" s="6"/>
      <c r="G401" s="6"/>
      <c r="H401" s="6"/>
      <c r="I401" s="6"/>
      <c r="J401" s="6"/>
      <c r="K401" s="6"/>
      <c r="L401" s="6"/>
      <c r="M401" s="6"/>
      <c r="N401" s="6"/>
      <c r="O401" s="6"/>
      <c r="P401" s="6"/>
      <c r="Q401" s="6"/>
      <c r="R401" s="6"/>
      <c r="S401" s="6"/>
      <c r="T401" s="6"/>
    </row>
    <row r="402" spans="1:20" s="12" customFormat="1" x14ac:dyDescent="0.25">
      <c r="A402" s="6"/>
      <c r="B402" s="6"/>
      <c r="C402" s="6"/>
      <c r="D402" s="6"/>
      <c r="E402" s="6"/>
      <c r="F402" s="6"/>
      <c r="G402" s="6"/>
      <c r="H402" s="6"/>
      <c r="I402" s="6"/>
      <c r="J402" s="6"/>
      <c r="K402" s="6"/>
      <c r="L402" s="6"/>
      <c r="M402" s="6"/>
      <c r="N402" s="6"/>
      <c r="O402" s="6"/>
      <c r="P402" s="6"/>
      <c r="Q402" s="6"/>
      <c r="R402" s="6"/>
      <c r="S402" s="6"/>
      <c r="T402" s="6"/>
    </row>
    <row r="403" spans="1:20" s="12" customFormat="1" x14ac:dyDescent="0.25">
      <c r="A403" s="6"/>
      <c r="B403" s="6"/>
      <c r="C403" s="6"/>
      <c r="D403" s="6"/>
      <c r="E403" s="6"/>
      <c r="F403" s="6"/>
      <c r="G403" s="6"/>
      <c r="H403" s="6"/>
      <c r="I403" s="6"/>
      <c r="J403" s="6"/>
      <c r="K403" s="6"/>
      <c r="L403" s="6"/>
      <c r="M403" s="6"/>
      <c r="N403" s="6"/>
      <c r="O403" s="6"/>
      <c r="P403" s="6"/>
      <c r="Q403" s="6"/>
      <c r="R403" s="6"/>
      <c r="S403" s="6"/>
      <c r="T403" s="6"/>
    </row>
    <row r="404" spans="1:20" s="12" customFormat="1" x14ac:dyDescent="0.25">
      <c r="A404" s="6"/>
      <c r="B404" s="6"/>
      <c r="C404" s="6"/>
      <c r="D404" s="6"/>
      <c r="E404" s="6"/>
      <c r="F404" s="6"/>
      <c r="G404" s="6"/>
      <c r="H404" s="6"/>
      <c r="I404" s="6"/>
      <c r="J404" s="6"/>
      <c r="K404" s="6"/>
      <c r="L404" s="6"/>
      <c r="M404" s="6"/>
      <c r="N404" s="6"/>
      <c r="O404" s="6"/>
      <c r="P404" s="6"/>
      <c r="Q404" s="6"/>
      <c r="R404" s="6"/>
      <c r="S404" s="6"/>
      <c r="T404" s="6"/>
    </row>
    <row r="405" spans="1:20" s="12" customFormat="1" x14ac:dyDescent="0.25">
      <c r="A405" s="6"/>
      <c r="B405" s="6"/>
      <c r="C405" s="6"/>
      <c r="D405" s="6"/>
      <c r="E405" s="6"/>
      <c r="F405" s="6"/>
      <c r="G405" s="6"/>
      <c r="H405" s="6"/>
      <c r="I405" s="6"/>
      <c r="J405" s="6"/>
      <c r="K405" s="6"/>
      <c r="L405" s="6"/>
      <c r="M405" s="6"/>
      <c r="N405" s="6"/>
      <c r="O405" s="6"/>
      <c r="P405" s="6"/>
      <c r="Q405" s="6"/>
      <c r="R405" s="6"/>
      <c r="S405" s="6"/>
      <c r="T405" s="6"/>
    </row>
    <row r="406" spans="1:20" s="12" customFormat="1" x14ac:dyDescent="0.25">
      <c r="A406" s="6"/>
      <c r="B406" s="6"/>
      <c r="C406" s="6"/>
      <c r="D406" s="6"/>
      <c r="E406" s="6"/>
      <c r="F406" s="6"/>
      <c r="G406" s="6"/>
      <c r="H406" s="6"/>
      <c r="I406" s="6"/>
      <c r="J406" s="6"/>
      <c r="K406" s="6"/>
      <c r="L406" s="6"/>
      <c r="M406" s="6"/>
      <c r="N406" s="6"/>
      <c r="O406" s="6"/>
      <c r="P406" s="6"/>
      <c r="Q406" s="6"/>
      <c r="R406" s="6"/>
      <c r="S406" s="6"/>
      <c r="T406" s="6"/>
    </row>
    <row r="407" spans="1:20" s="12" customFormat="1" x14ac:dyDescent="0.25">
      <c r="A407" s="6"/>
      <c r="B407" s="6"/>
      <c r="C407" s="6"/>
      <c r="D407" s="6"/>
      <c r="E407" s="6"/>
      <c r="F407" s="6"/>
      <c r="G407" s="6"/>
      <c r="H407" s="6"/>
      <c r="I407" s="6"/>
      <c r="J407" s="6"/>
      <c r="K407" s="6"/>
      <c r="L407" s="6"/>
      <c r="M407" s="6"/>
      <c r="N407" s="6"/>
      <c r="O407" s="6"/>
      <c r="P407" s="6"/>
      <c r="Q407" s="6"/>
      <c r="R407" s="6"/>
      <c r="S407" s="6"/>
      <c r="T407" s="6"/>
    </row>
    <row r="408" spans="1:20" s="12" customFormat="1" x14ac:dyDescent="0.25">
      <c r="A408" s="6"/>
      <c r="B408" s="6"/>
      <c r="C408" s="6"/>
      <c r="D408" s="6"/>
      <c r="E408" s="6"/>
      <c r="F408" s="6"/>
      <c r="G408" s="6"/>
      <c r="H408" s="6"/>
      <c r="I408" s="6"/>
      <c r="J408" s="6"/>
      <c r="K408" s="6"/>
      <c r="L408" s="6"/>
      <c r="M408" s="6"/>
      <c r="N408" s="6"/>
      <c r="O408" s="6"/>
      <c r="P408" s="6"/>
      <c r="Q408" s="6"/>
      <c r="R408" s="6"/>
      <c r="S408" s="6"/>
      <c r="T408" s="6"/>
    </row>
    <row r="409" spans="1:20" s="12" customFormat="1" x14ac:dyDescent="0.25">
      <c r="A409" s="6"/>
      <c r="B409" s="6"/>
      <c r="C409" s="6"/>
      <c r="D409" s="6"/>
      <c r="E409" s="6"/>
      <c r="F409" s="6"/>
      <c r="G409" s="6"/>
      <c r="H409" s="6"/>
      <c r="I409" s="6"/>
      <c r="J409" s="6"/>
      <c r="K409" s="6"/>
      <c r="L409" s="6"/>
      <c r="M409" s="6"/>
      <c r="N409" s="6"/>
      <c r="O409" s="6"/>
      <c r="P409" s="6"/>
      <c r="Q409" s="6"/>
      <c r="R409" s="6"/>
      <c r="S409" s="6"/>
      <c r="T409" s="6"/>
    </row>
    <row r="410" spans="1:20" s="12" customFormat="1" x14ac:dyDescent="0.25">
      <c r="A410" s="6"/>
      <c r="B410" s="6"/>
      <c r="C410" s="6"/>
      <c r="D410" s="6"/>
      <c r="E410" s="6"/>
      <c r="F410" s="6"/>
      <c r="G410" s="6"/>
      <c r="H410" s="6"/>
      <c r="I410" s="6"/>
      <c r="J410" s="6"/>
      <c r="K410" s="6"/>
      <c r="L410" s="6"/>
      <c r="M410" s="6"/>
      <c r="N410" s="6"/>
      <c r="O410" s="6"/>
      <c r="P410" s="6"/>
      <c r="Q410" s="6"/>
      <c r="R410" s="6"/>
      <c r="S410" s="6"/>
      <c r="T410" s="6"/>
    </row>
    <row r="411" spans="1:20" s="12" customFormat="1" x14ac:dyDescent="0.25">
      <c r="A411" s="6"/>
      <c r="B411" s="6"/>
      <c r="C411" s="6"/>
      <c r="D411" s="6"/>
      <c r="E411" s="6"/>
      <c r="F411" s="6"/>
      <c r="G411" s="6"/>
      <c r="H411" s="6"/>
      <c r="I411" s="6"/>
      <c r="J411" s="6"/>
      <c r="K411" s="6"/>
      <c r="L411" s="6"/>
      <c r="M411" s="6"/>
      <c r="N411" s="6"/>
      <c r="O411" s="6"/>
      <c r="P411" s="6"/>
      <c r="Q411" s="6"/>
      <c r="R411" s="6"/>
      <c r="S411" s="6"/>
      <c r="T411" s="6"/>
    </row>
    <row r="412" spans="1:20" s="12" customFormat="1" x14ac:dyDescent="0.25">
      <c r="A412" s="6"/>
      <c r="B412" s="6"/>
      <c r="C412" s="6"/>
      <c r="D412" s="6"/>
      <c r="E412" s="6"/>
      <c r="F412" s="6"/>
      <c r="G412" s="6"/>
      <c r="H412" s="6"/>
      <c r="I412" s="6"/>
      <c r="J412" s="6"/>
      <c r="K412" s="6"/>
      <c r="L412" s="6"/>
      <c r="M412" s="6"/>
      <c r="N412" s="6"/>
      <c r="O412" s="6"/>
      <c r="P412" s="6"/>
      <c r="Q412" s="6"/>
      <c r="R412" s="6"/>
      <c r="S412" s="6"/>
      <c r="T412" s="6"/>
    </row>
    <row r="413" spans="1:20" s="12" customFormat="1" x14ac:dyDescent="0.25">
      <c r="A413" s="6"/>
      <c r="B413" s="6"/>
      <c r="C413" s="6"/>
      <c r="D413" s="6"/>
      <c r="E413" s="6"/>
      <c r="F413" s="6"/>
      <c r="G413" s="6"/>
      <c r="H413" s="6"/>
      <c r="I413" s="6"/>
      <c r="J413" s="6"/>
      <c r="K413" s="6"/>
      <c r="L413" s="6"/>
      <c r="M413" s="6"/>
      <c r="N413" s="6"/>
      <c r="O413" s="6"/>
      <c r="P413" s="6"/>
      <c r="Q413" s="6"/>
      <c r="R413" s="6"/>
      <c r="S413" s="6"/>
      <c r="T413" s="6"/>
    </row>
    <row r="414" spans="1:20" s="12" customFormat="1" x14ac:dyDescent="0.25">
      <c r="A414" s="6"/>
      <c r="B414" s="6"/>
      <c r="C414" s="6"/>
      <c r="D414" s="6"/>
      <c r="E414" s="6"/>
      <c r="F414" s="6"/>
      <c r="G414" s="6"/>
      <c r="H414" s="6"/>
      <c r="I414" s="6"/>
      <c r="J414" s="6"/>
      <c r="K414" s="6"/>
      <c r="L414" s="6"/>
      <c r="M414" s="6"/>
      <c r="N414" s="6"/>
      <c r="O414" s="6"/>
      <c r="P414" s="6"/>
      <c r="Q414" s="6"/>
      <c r="R414" s="6"/>
      <c r="S414" s="6"/>
      <c r="T414" s="6"/>
    </row>
    <row r="415" spans="1:20" s="12" customFormat="1" x14ac:dyDescent="0.25">
      <c r="A415" s="6"/>
      <c r="B415" s="6"/>
      <c r="C415" s="6"/>
      <c r="D415" s="6"/>
      <c r="E415" s="6"/>
      <c r="F415" s="6"/>
      <c r="G415" s="6"/>
      <c r="H415" s="6"/>
      <c r="I415" s="6"/>
      <c r="J415" s="6"/>
      <c r="K415" s="6"/>
      <c r="L415" s="6"/>
      <c r="M415" s="6"/>
      <c r="N415" s="6"/>
      <c r="O415" s="6"/>
      <c r="P415" s="6"/>
      <c r="Q415" s="6"/>
      <c r="R415" s="6"/>
      <c r="S415" s="6"/>
      <c r="T415" s="6"/>
    </row>
    <row r="416" spans="1:20" s="12" customFormat="1" x14ac:dyDescent="0.25">
      <c r="A416" s="6"/>
      <c r="B416" s="6"/>
      <c r="C416" s="6"/>
      <c r="D416" s="6"/>
      <c r="E416" s="6"/>
      <c r="F416" s="6"/>
      <c r="G416" s="6"/>
      <c r="H416" s="6"/>
      <c r="I416" s="6"/>
      <c r="J416" s="6"/>
      <c r="K416" s="6"/>
      <c r="L416" s="6"/>
      <c r="M416" s="6"/>
      <c r="N416" s="6"/>
      <c r="O416" s="6"/>
      <c r="P416" s="6"/>
      <c r="Q416" s="6"/>
      <c r="R416" s="6"/>
      <c r="S416" s="6"/>
      <c r="T416" s="6"/>
    </row>
    <row r="417" spans="1:20" s="12" customFormat="1" x14ac:dyDescent="0.25">
      <c r="A417" s="6"/>
      <c r="B417" s="6"/>
      <c r="C417" s="6"/>
      <c r="D417" s="6"/>
      <c r="E417" s="6"/>
      <c r="F417" s="6"/>
      <c r="G417" s="6"/>
      <c r="H417" s="6"/>
      <c r="I417" s="6"/>
      <c r="J417" s="6"/>
      <c r="K417" s="6"/>
      <c r="L417" s="6"/>
      <c r="M417" s="6"/>
      <c r="N417" s="6"/>
      <c r="O417" s="6"/>
      <c r="P417" s="6"/>
      <c r="Q417" s="6"/>
      <c r="R417" s="6"/>
      <c r="S417" s="6"/>
      <c r="T417" s="6"/>
    </row>
    <row r="418" spans="1:20" s="12" customFormat="1" x14ac:dyDescent="0.25">
      <c r="A418" s="6"/>
      <c r="B418" s="6"/>
      <c r="C418" s="6"/>
      <c r="D418" s="6"/>
      <c r="E418" s="6"/>
      <c r="F418" s="6"/>
      <c r="G418" s="6"/>
      <c r="H418" s="6"/>
      <c r="I418" s="6"/>
      <c r="J418" s="6"/>
      <c r="K418" s="6"/>
      <c r="L418" s="6"/>
      <c r="M418" s="6"/>
      <c r="N418" s="6"/>
      <c r="O418" s="6"/>
      <c r="P418" s="6"/>
      <c r="Q418" s="6"/>
      <c r="R418" s="6"/>
      <c r="S418" s="6"/>
      <c r="T418" s="6"/>
    </row>
    <row r="419" spans="1:20" s="12" customFormat="1" x14ac:dyDescent="0.25">
      <c r="A419" s="6"/>
      <c r="B419" s="6"/>
      <c r="C419" s="6"/>
      <c r="D419" s="6"/>
      <c r="E419" s="6"/>
      <c r="F419" s="6"/>
      <c r="G419" s="6"/>
      <c r="H419" s="6"/>
      <c r="I419" s="6"/>
      <c r="J419" s="6"/>
      <c r="K419" s="6"/>
      <c r="L419" s="6"/>
      <c r="M419" s="6"/>
      <c r="N419" s="6"/>
      <c r="O419" s="6"/>
      <c r="P419" s="6"/>
      <c r="Q419" s="6"/>
      <c r="R419" s="6"/>
      <c r="S419" s="6"/>
      <c r="T419" s="6"/>
    </row>
    <row r="420" spans="1:20" s="12" customFormat="1" x14ac:dyDescent="0.25">
      <c r="A420" s="6"/>
      <c r="B420" s="6"/>
      <c r="C420" s="6"/>
      <c r="D420" s="6"/>
      <c r="E420" s="6"/>
      <c r="F420" s="6"/>
      <c r="G420" s="6"/>
      <c r="H420" s="6"/>
      <c r="I420" s="6"/>
      <c r="J420" s="6"/>
      <c r="K420" s="6"/>
      <c r="L420" s="6"/>
      <c r="M420" s="6"/>
      <c r="N420" s="6"/>
      <c r="O420" s="6"/>
      <c r="P420" s="6"/>
      <c r="Q420" s="6"/>
      <c r="R420" s="6"/>
      <c r="S420" s="6"/>
      <c r="T420" s="6"/>
    </row>
    <row r="421" spans="1:20" s="12" customFormat="1" x14ac:dyDescent="0.25">
      <c r="A421" s="6"/>
      <c r="B421" s="6"/>
      <c r="C421" s="6"/>
      <c r="D421" s="6"/>
      <c r="E421" s="6"/>
      <c r="F421" s="6"/>
      <c r="G421" s="6"/>
      <c r="H421" s="6"/>
      <c r="I421" s="6"/>
      <c r="J421" s="6"/>
      <c r="K421" s="6"/>
      <c r="L421" s="6"/>
      <c r="M421" s="6"/>
      <c r="N421" s="6"/>
      <c r="O421" s="6"/>
      <c r="P421" s="6"/>
      <c r="Q421" s="6"/>
      <c r="R421" s="6"/>
      <c r="S421" s="6"/>
      <c r="T421" s="6"/>
    </row>
    <row r="422" spans="1:20" s="12" customFormat="1" x14ac:dyDescent="0.25">
      <c r="A422" s="6"/>
      <c r="B422" s="6"/>
      <c r="C422" s="6"/>
      <c r="D422" s="6"/>
      <c r="E422" s="6"/>
      <c r="F422" s="6"/>
      <c r="G422" s="6"/>
      <c r="H422" s="6"/>
      <c r="I422" s="6"/>
      <c r="J422" s="6"/>
      <c r="K422" s="6"/>
      <c r="L422" s="6"/>
      <c r="M422" s="6"/>
      <c r="N422" s="6"/>
      <c r="O422" s="6"/>
      <c r="P422" s="6"/>
      <c r="Q422" s="6"/>
      <c r="R422" s="6"/>
      <c r="S422" s="6"/>
      <c r="T422" s="6"/>
    </row>
    <row r="423" spans="1:20" s="12" customFormat="1" x14ac:dyDescent="0.25">
      <c r="A423" s="6"/>
      <c r="B423" s="6"/>
      <c r="C423" s="6"/>
      <c r="D423" s="6"/>
      <c r="E423" s="6"/>
      <c r="F423" s="6"/>
      <c r="G423" s="6"/>
      <c r="H423" s="6"/>
      <c r="I423" s="6"/>
      <c r="J423" s="6"/>
      <c r="K423" s="6"/>
      <c r="L423" s="6"/>
      <c r="M423" s="6"/>
      <c r="N423" s="6"/>
      <c r="O423" s="6"/>
      <c r="P423" s="6"/>
      <c r="Q423" s="6"/>
      <c r="R423" s="6"/>
      <c r="S423" s="6"/>
      <c r="T423" s="6"/>
    </row>
    <row r="424" spans="1:20" s="12" customFormat="1" x14ac:dyDescent="0.25">
      <c r="A424" s="6"/>
      <c r="B424" s="6"/>
      <c r="C424" s="6"/>
      <c r="D424" s="6"/>
      <c r="E424" s="6"/>
      <c r="F424" s="6"/>
      <c r="G424" s="6"/>
      <c r="H424" s="6"/>
      <c r="I424" s="6"/>
      <c r="J424" s="6"/>
      <c r="K424" s="6"/>
      <c r="L424" s="6"/>
      <c r="M424" s="6"/>
      <c r="N424" s="6"/>
      <c r="O424" s="6"/>
      <c r="P424" s="6"/>
      <c r="Q424" s="6"/>
      <c r="R424" s="6"/>
      <c r="S424" s="6"/>
      <c r="T424" s="6"/>
    </row>
    <row r="425" spans="1:20" s="12" customFormat="1" x14ac:dyDescent="0.25">
      <c r="A425" s="6"/>
      <c r="B425" s="6"/>
      <c r="C425" s="6"/>
      <c r="D425" s="6"/>
      <c r="E425" s="6"/>
      <c r="F425" s="6"/>
      <c r="G425" s="6"/>
      <c r="H425" s="6"/>
      <c r="I425" s="6"/>
      <c r="J425" s="6"/>
      <c r="K425" s="6"/>
      <c r="L425" s="6"/>
      <c r="M425" s="6"/>
      <c r="N425" s="6"/>
      <c r="O425" s="6"/>
      <c r="P425" s="6"/>
      <c r="Q425" s="6"/>
      <c r="R425" s="6"/>
      <c r="S425" s="6"/>
      <c r="T425" s="6"/>
    </row>
    <row r="426" spans="1:20" s="12" customFormat="1" x14ac:dyDescent="0.25">
      <c r="A426" s="6"/>
      <c r="B426" s="6"/>
      <c r="C426" s="6"/>
      <c r="D426" s="6"/>
      <c r="E426" s="6"/>
      <c r="F426" s="6"/>
      <c r="G426" s="6"/>
      <c r="H426" s="6"/>
      <c r="I426" s="6"/>
      <c r="J426" s="6"/>
      <c r="K426" s="6"/>
      <c r="L426" s="6"/>
      <c r="M426" s="6"/>
      <c r="N426" s="6"/>
      <c r="O426" s="6"/>
      <c r="P426" s="6"/>
      <c r="Q426" s="6"/>
      <c r="R426" s="6"/>
      <c r="S426" s="6"/>
      <c r="T426" s="6"/>
    </row>
    <row r="427" spans="1:20" s="12" customFormat="1" x14ac:dyDescent="0.25">
      <c r="A427" s="6"/>
      <c r="B427" s="6"/>
      <c r="C427" s="6"/>
      <c r="D427" s="6"/>
      <c r="E427" s="6"/>
      <c r="F427" s="6"/>
      <c r="G427" s="6"/>
      <c r="H427" s="6"/>
      <c r="I427" s="6"/>
      <c r="J427" s="6"/>
      <c r="K427" s="6"/>
      <c r="L427" s="6"/>
      <c r="M427" s="6"/>
      <c r="N427" s="6"/>
      <c r="O427" s="6"/>
      <c r="P427" s="6"/>
      <c r="Q427" s="6"/>
      <c r="R427" s="6"/>
      <c r="S427" s="6"/>
      <c r="T427" s="6"/>
    </row>
    <row r="428" spans="1:20" s="12" customFormat="1" x14ac:dyDescent="0.25">
      <c r="A428" s="6"/>
      <c r="B428" s="6"/>
      <c r="C428" s="6"/>
      <c r="D428" s="6"/>
      <c r="E428" s="6"/>
      <c r="F428" s="6"/>
      <c r="G428" s="6"/>
      <c r="H428" s="6"/>
      <c r="I428" s="6"/>
      <c r="J428" s="6"/>
      <c r="K428" s="6"/>
      <c r="L428" s="6"/>
      <c r="M428" s="6"/>
      <c r="N428" s="6"/>
      <c r="O428" s="6"/>
      <c r="P428" s="6"/>
      <c r="Q428" s="6"/>
      <c r="R428" s="6"/>
      <c r="S428" s="6"/>
      <c r="T428" s="6"/>
    </row>
    <row r="429" spans="1:20" s="12" customFormat="1" x14ac:dyDescent="0.25">
      <c r="A429" s="6"/>
      <c r="B429" s="6"/>
      <c r="C429" s="6"/>
      <c r="D429" s="6"/>
      <c r="E429" s="6"/>
      <c r="F429" s="6"/>
      <c r="G429" s="6"/>
      <c r="H429" s="6"/>
      <c r="I429" s="6"/>
      <c r="J429" s="6"/>
      <c r="K429" s="6"/>
      <c r="L429" s="6"/>
      <c r="M429" s="6"/>
      <c r="N429" s="6"/>
      <c r="O429" s="6"/>
      <c r="P429" s="6"/>
      <c r="Q429" s="6"/>
      <c r="R429" s="6"/>
      <c r="S429" s="6"/>
      <c r="T429" s="6"/>
    </row>
    <row r="430" spans="1:20" s="12" customFormat="1" x14ac:dyDescent="0.25">
      <c r="A430" s="6"/>
      <c r="B430" s="6"/>
      <c r="C430" s="6"/>
      <c r="D430" s="6"/>
      <c r="E430" s="6"/>
      <c r="F430" s="6"/>
      <c r="G430" s="6"/>
      <c r="H430" s="6"/>
      <c r="I430" s="6"/>
      <c r="J430" s="6"/>
      <c r="K430" s="6"/>
      <c r="L430" s="6"/>
      <c r="M430" s="6"/>
      <c r="N430" s="6"/>
      <c r="O430" s="6"/>
      <c r="P430" s="6"/>
      <c r="Q430" s="6"/>
      <c r="R430" s="6"/>
      <c r="S430" s="6"/>
      <c r="T430" s="6"/>
    </row>
    <row r="431" spans="1:20" s="12" customFormat="1" x14ac:dyDescent="0.25">
      <c r="A431" s="6"/>
      <c r="B431" s="6"/>
      <c r="C431" s="6"/>
      <c r="D431" s="6"/>
      <c r="E431" s="6"/>
      <c r="F431" s="6"/>
      <c r="G431" s="6"/>
      <c r="H431" s="6"/>
      <c r="I431" s="6"/>
      <c r="J431" s="6"/>
      <c r="K431" s="6"/>
      <c r="L431" s="6"/>
      <c r="M431" s="6"/>
      <c r="N431" s="6"/>
      <c r="O431" s="6"/>
      <c r="P431" s="6"/>
      <c r="Q431" s="6"/>
      <c r="R431" s="6"/>
      <c r="S431" s="6"/>
      <c r="T431" s="6"/>
    </row>
    <row r="432" spans="1:20" s="12" customFormat="1" x14ac:dyDescent="0.25">
      <c r="A432" s="6"/>
      <c r="B432" s="6"/>
      <c r="C432" s="6"/>
      <c r="D432" s="6"/>
      <c r="E432" s="6"/>
      <c r="F432" s="6"/>
      <c r="G432" s="6"/>
      <c r="H432" s="6"/>
      <c r="I432" s="6"/>
      <c r="J432" s="6"/>
      <c r="K432" s="6"/>
      <c r="L432" s="6"/>
      <c r="M432" s="6"/>
      <c r="N432" s="6"/>
      <c r="O432" s="6"/>
      <c r="P432" s="6"/>
      <c r="Q432" s="6"/>
      <c r="R432" s="6"/>
      <c r="S432" s="6"/>
      <c r="T432" s="6"/>
    </row>
    <row r="433" spans="1:20" s="12" customFormat="1" x14ac:dyDescent="0.25">
      <c r="A433" s="6"/>
      <c r="B433" s="6"/>
      <c r="C433" s="6"/>
      <c r="D433" s="6"/>
      <c r="E433" s="6"/>
      <c r="F433" s="6"/>
      <c r="G433" s="6"/>
      <c r="H433" s="6"/>
      <c r="I433" s="6"/>
      <c r="J433" s="6"/>
      <c r="K433" s="6"/>
      <c r="L433" s="6"/>
      <c r="M433" s="6"/>
      <c r="N433" s="6"/>
      <c r="O433" s="6"/>
      <c r="P433" s="6"/>
      <c r="Q433" s="6"/>
      <c r="R433" s="6"/>
      <c r="S433" s="6"/>
      <c r="T433" s="6"/>
    </row>
    <row r="434" spans="1:20" s="12" customFormat="1" x14ac:dyDescent="0.25">
      <c r="A434" s="6"/>
      <c r="B434" s="6"/>
      <c r="C434" s="6"/>
      <c r="D434" s="6"/>
      <c r="E434" s="6"/>
      <c r="F434" s="6"/>
      <c r="G434" s="6"/>
      <c r="H434" s="6"/>
      <c r="I434" s="6"/>
      <c r="J434" s="6"/>
      <c r="K434" s="6"/>
      <c r="L434" s="6"/>
      <c r="M434" s="6"/>
      <c r="N434" s="6"/>
      <c r="O434" s="6"/>
      <c r="P434" s="6"/>
      <c r="Q434" s="6"/>
      <c r="R434" s="6"/>
      <c r="S434" s="6"/>
      <c r="T434" s="6"/>
    </row>
    <row r="435" spans="1:20" s="12" customFormat="1" x14ac:dyDescent="0.25">
      <c r="A435" s="6"/>
      <c r="B435" s="6"/>
      <c r="C435" s="6"/>
      <c r="D435" s="6"/>
      <c r="E435" s="6"/>
      <c r="F435" s="6"/>
      <c r="G435" s="6"/>
      <c r="H435" s="6"/>
      <c r="I435" s="6"/>
      <c r="J435" s="6"/>
      <c r="K435" s="6"/>
      <c r="L435" s="6"/>
      <c r="M435" s="6"/>
      <c r="N435" s="6"/>
      <c r="O435" s="6"/>
      <c r="P435" s="6"/>
      <c r="Q435" s="6"/>
      <c r="R435" s="6"/>
      <c r="S435" s="6"/>
      <c r="T435" s="6"/>
    </row>
    <row r="436" spans="1:20" s="12" customFormat="1" x14ac:dyDescent="0.25">
      <c r="A436" s="6"/>
      <c r="B436" s="6"/>
      <c r="C436" s="6"/>
      <c r="D436" s="6"/>
      <c r="E436" s="6"/>
      <c r="F436" s="6"/>
      <c r="G436" s="6"/>
      <c r="H436" s="6"/>
      <c r="I436" s="6"/>
      <c r="J436" s="6"/>
      <c r="K436" s="6"/>
      <c r="L436" s="6"/>
      <c r="M436" s="6"/>
      <c r="N436" s="6"/>
      <c r="O436" s="6"/>
      <c r="P436" s="6"/>
      <c r="Q436" s="6"/>
      <c r="R436" s="6"/>
      <c r="S436" s="6"/>
      <c r="T436" s="6"/>
    </row>
    <row r="437" spans="1:20" s="12" customFormat="1" x14ac:dyDescent="0.25">
      <c r="A437" s="6"/>
      <c r="B437" s="6"/>
      <c r="C437" s="6"/>
      <c r="D437" s="6"/>
      <c r="E437" s="6"/>
      <c r="F437" s="6"/>
      <c r="G437" s="6"/>
      <c r="H437" s="6"/>
      <c r="I437" s="6"/>
      <c r="J437" s="6"/>
      <c r="K437" s="6"/>
      <c r="L437" s="6"/>
      <c r="M437" s="6"/>
      <c r="N437" s="6"/>
      <c r="O437" s="6"/>
      <c r="P437" s="6"/>
      <c r="Q437" s="6"/>
      <c r="R437" s="6"/>
      <c r="S437" s="6"/>
      <c r="T437" s="6"/>
    </row>
    <row r="438" spans="1:20" s="12" customFormat="1" x14ac:dyDescent="0.25">
      <c r="A438" s="6"/>
      <c r="B438" s="6"/>
      <c r="C438" s="6"/>
      <c r="D438" s="6"/>
      <c r="E438" s="6"/>
      <c r="F438" s="6"/>
      <c r="G438" s="6"/>
      <c r="H438" s="6"/>
      <c r="I438" s="6"/>
      <c r="J438" s="6"/>
      <c r="K438" s="6"/>
      <c r="L438" s="6"/>
      <c r="M438" s="6"/>
      <c r="N438" s="6"/>
      <c r="O438" s="6"/>
      <c r="P438" s="6"/>
      <c r="Q438" s="6"/>
      <c r="R438" s="6"/>
      <c r="S438" s="6"/>
      <c r="T438" s="6"/>
    </row>
    <row r="439" spans="1:20" s="12" customFormat="1" x14ac:dyDescent="0.25">
      <c r="A439" s="6"/>
      <c r="B439" s="6"/>
      <c r="C439" s="6"/>
      <c r="D439" s="6"/>
      <c r="E439" s="6"/>
      <c r="F439" s="6"/>
      <c r="G439" s="6"/>
      <c r="H439" s="6"/>
      <c r="I439" s="6"/>
      <c r="J439" s="6"/>
      <c r="K439" s="6"/>
      <c r="L439" s="6"/>
      <c r="M439" s="6"/>
      <c r="N439" s="6"/>
      <c r="O439" s="6"/>
      <c r="P439" s="6"/>
      <c r="Q439" s="6"/>
      <c r="R439" s="6"/>
      <c r="S439" s="6"/>
      <c r="T439" s="6"/>
    </row>
    <row r="440" spans="1:20" s="12" customFormat="1" x14ac:dyDescent="0.25">
      <c r="A440" s="6"/>
      <c r="B440" s="6"/>
      <c r="C440" s="6"/>
      <c r="D440" s="6"/>
      <c r="E440" s="6"/>
      <c r="F440" s="6"/>
      <c r="G440" s="6"/>
      <c r="H440" s="6"/>
      <c r="I440" s="6"/>
      <c r="J440" s="6"/>
      <c r="K440" s="6"/>
      <c r="L440" s="6"/>
      <c r="M440" s="6"/>
      <c r="N440" s="6"/>
      <c r="O440" s="6"/>
      <c r="P440" s="6"/>
      <c r="Q440" s="6"/>
      <c r="R440" s="6"/>
      <c r="S440" s="6"/>
      <c r="T440" s="6"/>
    </row>
    <row r="441" spans="1:20" s="12" customFormat="1" x14ac:dyDescent="0.25">
      <c r="A441" s="6"/>
      <c r="B441" s="6"/>
      <c r="C441" s="6"/>
      <c r="D441" s="6"/>
      <c r="E441" s="6"/>
      <c r="F441" s="6"/>
      <c r="G441" s="6"/>
      <c r="H441" s="6"/>
      <c r="I441" s="6"/>
      <c r="J441" s="6"/>
      <c r="K441" s="6"/>
      <c r="L441" s="6"/>
      <c r="M441" s="6"/>
      <c r="N441" s="6"/>
      <c r="O441" s="6"/>
      <c r="P441" s="6"/>
      <c r="Q441" s="6"/>
      <c r="R441" s="6"/>
      <c r="S441" s="6"/>
      <c r="T441" s="6"/>
    </row>
    <row r="442" spans="1:20" s="12" customFormat="1" x14ac:dyDescent="0.25">
      <c r="A442" s="6"/>
      <c r="B442" s="6"/>
      <c r="C442" s="6"/>
      <c r="D442" s="6"/>
      <c r="E442" s="6"/>
      <c r="F442" s="6"/>
      <c r="G442" s="6"/>
      <c r="H442" s="6"/>
      <c r="I442" s="6"/>
      <c r="J442" s="6"/>
      <c r="K442" s="6"/>
      <c r="L442" s="6"/>
      <c r="M442" s="6"/>
      <c r="N442" s="6"/>
      <c r="O442" s="6"/>
      <c r="P442" s="6"/>
      <c r="Q442" s="6"/>
      <c r="R442" s="6"/>
      <c r="S442" s="6"/>
      <c r="T442" s="6"/>
    </row>
    <row r="443" spans="1:20" s="12" customFormat="1" x14ac:dyDescent="0.25">
      <c r="A443" s="6"/>
      <c r="B443" s="6"/>
      <c r="C443" s="6"/>
      <c r="D443" s="6"/>
      <c r="E443" s="6"/>
      <c r="F443" s="6"/>
      <c r="G443" s="6"/>
      <c r="H443" s="6"/>
      <c r="I443" s="6"/>
      <c r="J443" s="6"/>
      <c r="K443" s="6"/>
      <c r="L443" s="6"/>
      <c r="M443" s="6"/>
      <c r="N443" s="6"/>
      <c r="O443" s="6"/>
      <c r="P443" s="6"/>
      <c r="Q443" s="6"/>
      <c r="R443" s="6"/>
      <c r="S443" s="6"/>
      <c r="T443" s="6"/>
    </row>
    <row r="444" spans="1:20" s="12" customFormat="1" x14ac:dyDescent="0.25">
      <c r="A444" s="6"/>
      <c r="B444" s="6"/>
      <c r="C444" s="6"/>
      <c r="D444" s="6"/>
      <c r="E444" s="6"/>
      <c r="F444" s="6"/>
      <c r="G444" s="6"/>
      <c r="H444" s="6"/>
      <c r="I444" s="6"/>
      <c r="J444" s="6"/>
      <c r="K444" s="6"/>
      <c r="L444" s="6"/>
      <c r="M444" s="6"/>
      <c r="N444" s="6"/>
      <c r="O444" s="6"/>
      <c r="P444" s="6"/>
      <c r="Q444" s="6"/>
      <c r="R444" s="6"/>
      <c r="S444" s="6"/>
      <c r="T444" s="6"/>
    </row>
    <row r="445" spans="1:20" s="12" customFormat="1" x14ac:dyDescent="0.25">
      <c r="A445" s="6"/>
      <c r="B445" s="6"/>
      <c r="C445" s="6"/>
      <c r="D445" s="6"/>
      <c r="E445" s="6"/>
      <c r="F445" s="6"/>
      <c r="G445" s="6"/>
      <c r="H445" s="6"/>
      <c r="I445" s="6"/>
      <c r="J445" s="6"/>
      <c r="K445" s="6"/>
      <c r="L445" s="6"/>
      <c r="M445" s="6"/>
      <c r="N445" s="6"/>
      <c r="O445" s="6"/>
      <c r="P445" s="6"/>
      <c r="Q445" s="6"/>
      <c r="R445" s="6"/>
      <c r="S445" s="6"/>
      <c r="T445" s="6"/>
    </row>
    <row r="446" spans="1:20" s="12" customFormat="1" x14ac:dyDescent="0.25">
      <c r="A446" s="6"/>
      <c r="B446" s="6"/>
      <c r="C446" s="6"/>
      <c r="D446" s="6"/>
      <c r="E446" s="6"/>
      <c r="F446" s="6"/>
      <c r="G446" s="6"/>
      <c r="H446" s="6"/>
      <c r="I446" s="6"/>
      <c r="J446" s="6"/>
      <c r="K446" s="6"/>
      <c r="L446" s="6"/>
      <c r="M446" s="6"/>
      <c r="N446" s="6"/>
      <c r="O446" s="6"/>
      <c r="P446" s="6"/>
      <c r="Q446" s="6"/>
      <c r="R446" s="6"/>
      <c r="S446" s="6"/>
      <c r="T446" s="6"/>
    </row>
    <row r="447" spans="1:20" s="12" customFormat="1" x14ac:dyDescent="0.25">
      <c r="A447" s="6"/>
      <c r="B447" s="6"/>
      <c r="C447" s="6"/>
      <c r="D447" s="6"/>
      <c r="E447" s="6"/>
      <c r="F447" s="6"/>
      <c r="G447" s="6"/>
      <c r="H447" s="6"/>
      <c r="I447" s="6"/>
      <c r="J447" s="6"/>
      <c r="K447" s="6"/>
      <c r="L447" s="6"/>
      <c r="M447" s="6"/>
      <c r="N447" s="6"/>
      <c r="O447" s="6"/>
      <c r="P447" s="6"/>
      <c r="Q447" s="6"/>
      <c r="R447" s="6"/>
      <c r="S447" s="6"/>
      <c r="T447" s="6"/>
    </row>
    <row r="448" spans="1:20" s="12" customFormat="1" x14ac:dyDescent="0.25">
      <c r="A448" s="6"/>
      <c r="B448" s="6"/>
      <c r="C448" s="6"/>
      <c r="D448" s="6"/>
      <c r="E448" s="6"/>
      <c r="F448" s="6"/>
      <c r="G448" s="6"/>
      <c r="H448" s="6"/>
      <c r="I448" s="6"/>
      <c r="J448" s="6"/>
      <c r="K448" s="6"/>
      <c r="L448" s="6"/>
      <c r="M448" s="6"/>
      <c r="N448" s="6"/>
      <c r="O448" s="6"/>
      <c r="P448" s="6"/>
      <c r="Q448" s="6"/>
      <c r="R448" s="6"/>
      <c r="S448" s="6"/>
      <c r="T448" s="6"/>
    </row>
    <row r="449" spans="1:20" s="12" customFormat="1" x14ac:dyDescent="0.25">
      <c r="A449" s="6"/>
      <c r="B449" s="6"/>
      <c r="C449" s="6"/>
      <c r="D449" s="6"/>
      <c r="E449" s="6"/>
      <c r="F449" s="6"/>
      <c r="G449" s="6"/>
      <c r="H449" s="6"/>
      <c r="I449" s="6"/>
      <c r="J449" s="6"/>
      <c r="K449" s="6"/>
      <c r="L449" s="6"/>
      <c r="M449" s="6"/>
      <c r="N449" s="6"/>
      <c r="O449" s="6"/>
      <c r="P449" s="6"/>
      <c r="Q449" s="6"/>
      <c r="R449" s="6"/>
      <c r="S449" s="6"/>
      <c r="T449" s="6"/>
    </row>
    <row r="450" spans="1:20" s="12" customFormat="1" x14ac:dyDescent="0.25">
      <c r="A450" s="6"/>
      <c r="B450" s="6"/>
      <c r="C450" s="6"/>
      <c r="D450" s="6"/>
      <c r="E450" s="6"/>
      <c r="F450" s="6"/>
      <c r="G450" s="6"/>
      <c r="H450" s="6"/>
      <c r="I450" s="6"/>
      <c r="J450" s="6"/>
      <c r="K450" s="6"/>
      <c r="L450" s="6"/>
      <c r="M450" s="6"/>
      <c r="N450" s="6"/>
      <c r="O450" s="6"/>
      <c r="P450" s="6"/>
      <c r="Q450" s="6"/>
      <c r="R450" s="6"/>
      <c r="S450" s="6"/>
      <c r="T450" s="6"/>
    </row>
    <row r="451" spans="1:20" s="12" customFormat="1" x14ac:dyDescent="0.25">
      <c r="A451" s="6"/>
      <c r="B451" s="6"/>
      <c r="C451" s="6"/>
      <c r="D451" s="6"/>
      <c r="E451" s="6"/>
      <c r="F451" s="6"/>
      <c r="G451" s="6"/>
      <c r="H451" s="6"/>
      <c r="I451" s="6"/>
      <c r="J451" s="6"/>
      <c r="K451" s="6"/>
      <c r="L451" s="6"/>
      <c r="M451" s="6"/>
      <c r="N451" s="6"/>
      <c r="O451" s="6"/>
      <c r="P451" s="6"/>
      <c r="Q451" s="6"/>
      <c r="R451" s="6"/>
      <c r="S451" s="6"/>
      <c r="T451" s="6"/>
    </row>
    <row r="452" spans="1:20" s="12" customFormat="1" x14ac:dyDescent="0.25">
      <c r="A452" s="6"/>
      <c r="B452" s="6"/>
      <c r="C452" s="6"/>
      <c r="D452" s="6"/>
      <c r="E452" s="6"/>
      <c r="F452" s="6"/>
      <c r="G452" s="6"/>
      <c r="H452" s="6"/>
      <c r="I452" s="6"/>
      <c r="J452" s="6"/>
      <c r="K452" s="6"/>
      <c r="L452" s="6"/>
      <c r="M452" s="6"/>
      <c r="N452" s="6"/>
      <c r="O452" s="6"/>
      <c r="P452" s="6"/>
      <c r="Q452" s="6"/>
      <c r="R452" s="6"/>
      <c r="S452" s="6"/>
      <c r="T452" s="6"/>
    </row>
    <row r="453" spans="1:20" s="12" customFormat="1" x14ac:dyDescent="0.25">
      <c r="A453" s="6"/>
      <c r="B453" s="6"/>
      <c r="C453" s="6"/>
      <c r="D453" s="6"/>
      <c r="E453" s="6"/>
      <c r="F453" s="6"/>
      <c r="G453" s="6"/>
      <c r="H453" s="6"/>
      <c r="I453" s="6"/>
      <c r="J453" s="6"/>
      <c r="K453" s="6"/>
      <c r="L453" s="6"/>
      <c r="M453" s="6"/>
      <c r="N453" s="6"/>
      <c r="O453" s="6"/>
      <c r="P453" s="6"/>
      <c r="Q453" s="6"/>
      <c r="R453" s="6"/>
      <c r="S453" s="6"/>
      <c r="T453" s="6"/>
    </row>
    <row r="454" spans="1:20" s="12" customFormat="1" x14ac:dyDescent="0.25">
      <c r="A454" s="6"/>
      <c r="B454" s="6"/>
      <c r="C454" s="6"/>
      <c r="D454" s="6"/>
      <c r="E454" s="6"/>
      <c r="F454" s="6"/>
      <c r="G454" s="6"/>
      <c r="H454" s="6"/>
      <c r="I454" s="6"/>
      <c r="J454" s="6"/>
      <c r="K454" s="6"/>
      <c r="L454" s="6"/>
      <c r="M454" s="6"/>
      <c r="N454" s="6"/>
      <c r="O454" s="6"/>
      <c r="P454" s="6"/>
      <c r="Q454" s="6"/>
      <c r="R454" s="6"/>
      <c r="S454" s="6"/>
      <c r="T454" s="6"/>
    </row>
    <row r="455" spans="1:20" s="12" customFormat="1" x14ac:dyDescent="0.25">
      <c r="A455" s="6"/>
      <c r="B455" s="6"/>
      <c r="C455" s="6"/>
      <c r="D455" s="6"/>
      <c r="E455" s="6"/>
      <c r="F455" s="6"/>
      <c r="G455" s="6"/>
      <c r="H455" s="6"/>
      <c r="I455" s="6"/>
      <c r="J455" s="6"/>
      <c r="K455" s="6"/>
      <c r="L455" s="6"/>
      <c r="M455" s="6"/>
      <c r="N455" s="6"/>
      <c r="O455" s="6"/>
      <c r="P455" s="6"/>
      <c r="Q455" s="6"/>
      <c r="R455" s="6"/>
      <c r="S455" s="6"/>
      <c r="T455" s="6"/>
    </row>
    <row r="456" spans="1:20" s="12" customFormat="1" x14ac:dyDescent="0.25">
      <c r="A456" s="6"/>
      <c r="B456" s="6"/>
      <c r="C456" s="6"/>
      <c r="D456" s="6"/>
      <c r="E456" s="6"/>
      <c r="F456" s="6"/>
      <c r="G456" s="6"/>
      <c r="H456" s="6"/>
      <c r="I456" s="6"/>
      <c r="J456" s="6"/>
      <c r="K456" s="6"/>
      <c r="L456" s="6"/>
      <c r="M456" s="6"/>
      <c r="N456" s="6"/>
      <c r="O456" s="6"/>
      <c r="P456" s="6"/>
      <c r="Q456" s="6"/>
      <c r="R456" s="6"/>
      <c r="S456" s="6"/>
      <c r="T456" s="6"/>
    </row>
    <row r="457" spans="1:20" s="12" customFormat="1" x14ac:dyDescent="0.25">
      <c r="A457" s="6"/>
      <c r="B457" s="6"/>
      <c r="C457" s="6"/>
      <c r="D457" s="6"/>
      <c r="E457" s="6"/>
      <c r="F457" s="6"/>
      <c r="G457" s="6"/>
      <c r="H457" s="6"/>
      <c r="I457" s="6"/>
      <c r="J457" s="6"/>
      <c r="K457" s="6"/>
      <c r="L457" s="6"/>
      <c r="M457" s="6"/>
      <c r="N457" s="6"/>
      <c r="O457" s="6"/>
      <c r="P457" s="6"/>
      <c r="Q457" s="6"/>
      <c r="R457" s="6"/>
      <c r="S457" s="6"/>
      <c r="T457" s="6"/>
    </row>
    <row r="458" spans="1:20" s="12" customFormat="1" x14ac:dyDescent="0.25">
      <c r="A458" s="6"/>
      <c r="B458" s="6"/>
      <c r="C458" s="6"/>
      <c r="D458" s="6"/>
      <c r="E458" s="6"/>
      <c r="F458" s="6"/>
      <c r="G458" s="6"/>
      <c r="H458" s="6"/>
      <c r="I458" s="6"/>
      <c r="J458" s="6"/>
      <c r="K458" s="6"/>
      <c r="L458" s="6"/>
      <c r="M458" s="6"/>
      <c r="N458" s="6"/>
      <c r="O458" s="6"/>
      <c r="P458" s="6"/>
      <c r="Q458" s="6"/>
      <c r="R458" s="6"/>
      <c r="S458" s="6"/>
      <c r="T458" s="6"/>
    </row>
    <row r="459" spans="1:20" s="12" customFormat="1" x14ac:dyDescent="0.25">
      <c r="A459" s="6"/>
      <c r="B459" s="6"/>
      <c r="C459" s="6"/>
      <c r="D459" s="6"/>
      <c r="E459" s="6"/>
      <c r="F459" s="6"/>
      <c r="G459" s="6"/>
      <c r="H459" s="6"/>
      <c r="I459" s="6"/>
      <c r="J459" s="6"/>
      <c r="K459" s="6"/>
      <c r="L459" s="6"/>
      <c r="M459" s="6"/>
      <c r="N459" s="6"/>
      <c r="O459" s="6"/>
      <c r="P459" s="6"/>
      <c r="Q459" s="6"/>
      <c r="R459" s="6"/>
      <c r="S459" s="6"/>
      <c r="T459" s="6"/>
    </row>
    <row r="460" spans="1:20" s="12" customFormat="1" x14ac:dyDescent="0.25">
      <c r="A460" s="6"/>
      <c r="B460" s="6"/>
      <c r="C460" s="6"/>
      <c r="D460" s="6"/>
      <c r="E460" s="6"/>
      <c r="F460" s="6"/>
      <c r="G460" s="6"/>
      <c r="H460" s="6"/>
      <c r="I460" s="6"/>
      <c r="J460" s="6"/>
      <c r="K460" s="6"/>
      <c r="L460" s="6"/>
      <c r="M460" s="6"/>
      <c r="N460" s="6"/>
      <c r="O460" s="6"/>
      <c r="P460" s="6"/>
      <c r="Q460" s="6"/>
      <c r="R460" s="6"/>
      <c r="S460" s="6"/>
      <c r="T460" s="6"/>
    </row>
    <row r="461" spans="1:20" s="12" customFormat="1" x14ac:dyDescent="0.25">
      <c r="A461" s="6"/>
      <c r="B461" s="6"/>
      <c r="C461" s="6"/>
      <c r="D461" s="6"/>
      <c r="E461" s="6"/>
      <c r="F461" s="6"/>
      <c r="G461" s="6"/>
      <c r="H461" s="6"/>
      <c r="I461" s="6"/>
      <c r="J461" s="6"/>
      <c r="K461" s="6"/>
      <c r="L461" s="6"/>
      <c r="M461" s="6"/>
      <c r="N461" s="6"/>
      <c r="O461" s="6"/>
      <c r="P461" s="6"/>
      <c r="Q461" s="6"/>
      <c r="R461" s="6"/>
      <c r="S461" s="6"/>
      <c r="T461" s="6"/>
    </row>
    <row r="462" spans="1:20" s="12" customFormat="1" x14ac:dyDescent="0.25">
      <c r="A462" s="6"/>
      <c r="B462" s="6"/>
      <c r="C462" s="6"/>
      <c r="D462" s="6"/>
      <c r="E462" s="6"/>
      <c r="F462" s="6"/>
      <c r="G462" s="6"/>
      <c r="H462" s="6"/>
      <c r="I462" s="6"/>
      <c r="J462" s="6"/>
      <c r="K462" s="6"/>
      <c r="L462" s="6"/>
      <c r="M462" s="6"/>
      <c r="N462" s="6"/>
      <c r="O462" s="6"/>
      <c r="P462" s="6"/>
      <c r="Q462" s="6"/>
      <c r="R462" s="6"/>
      <c r="S462" s="6"/>
      <c r="T462" s="6"/>
    </row>
    <row r="463" spans="1:20" s="12" customFormat="1" x14ac:dyDescent="0.25">
      <c r="A463" s="6"/>
      <c r="B463" s="6"/>
      <c r="C463" s="6"/>
      <c r="D463" s="6"/>
      <c r="E463" s="6"/>
      <c r="F463" s="6"/>
      <c r="G463" s="6"/>
      <c r="H463" s="6"/>
      <c r="I463" s="6"/>
      <c r="J463" s="6"/>
      <c r="K463" s="6"/>
      <c r="L463" s="6"/>
      <c r="M463" s="6"/>
      <c r="N463" s="6"/>
      <c r="O463" s="6"/>
      <c r="P463" s="6"/>
      <c r="Q463" s="6"/>
      <c r="R463" s="6"/>
      <c r="S463" s="6"/>
      <c r="T463" s="6"/>
    </row>
    <row r="464" spans="1:20" s="12" customFormat="1" x14ac:dyDescent="0.25">
      <c r="A464" s="6"/>
      <c r="B464" s="6"/>
      <c r="C464" s="6"/>
      <c r="D464" s="6"/>
      <c r="E464" s="6"/>
      <c r="F464" s="6"/>
      <c r="G464" s="6"/>
      <c r="H464" s="6"/>
      <c r="I464" s="6"/>
      <c r="J464" s="6"/>
      <c r="K464" s="6"/>
      <c r="L464" s="6"/>
      <c r="M464" s="6"/>
      <c r="N464" s="6"/>
      <c r="O464" s="6"/>
      <c r="P464" s="6"/>
      <c r="Q464" s="6"/>
      <c r="R464" s="6"/>
      <c r="S464" s="6"/>
      <c r="T464" s="6"/>
    </row>
    <row r="465" spans="1:20" s="12" customFormat="1" x14ac:dyDescent="0.25">
      <c r="A465" s="6"/>
      <c r="B465" s="6"/>
      <c r="C465" s="6"/>
      <c r="D465" s="6"/>
      <c r="E465" s="6"/>
      <c r="F465" s="6"/>
      <c r="G465" s="6"/>
      <c r="H465" s="6"/>
      <c r="I465" s="6"/>
      <c r="J465" s="6"/>
      <c r="K465" s="6"/>
      <c r="L465" s="6"/>
      <c r="M465" s="6"/>
      <c r="N465" s="6"/>
      <c r="O465" s="6"/>
      <c r="P465" s="6"/>
      <c r="Q465" s="6"/>
      <c r="R465" s="6"/>
      <c r="S465" s="6"/>
      <c r="T465" s="6"/>
    </row>
    <row r="466" spans="1:20" s="12" customFormat="1" x14ac:dyDescent="0.25">
      <c r="A466" s="6"/>
      <c r="B466" s="6"/>
      <c r="C466" s="6"/>
      <c r="D466" s="6"/>
      <c r="E466" s="6"/>
      <c r="F466" s="6"/>
      <c r="G466" s="6"/>
      <c r="H466" s="6"/>
      <c r="I466" s="6"/>
      <c r="J466" s="6"/>
      <c r="K466" s="6"/>
      <c r="L466" s="6"/>
      <c r="M466" s="6"/>
      <c r="N466" s="6"/>
      <c r="O466" s="6"/>
      <c r="P466" s="6"/>
      <c r="Q466" s="6"/>
      <c r="R466" s="6"/>
      <c r="S466" s="6"/>
      <c r="T466" s="6"/>
    </row>
    <row r="467" spans="1:20" s="12" customFormat="1" x14ac:dyDescent="0.25">
      <c r="A467" s="6"/>
      <c r="B467" s="6"/>
      <c r="C467" s="6"/>
      <c r="D467" s="6"/>
      <c r="E467" s="6"/>
      <c r="F467" s="6"/>
      <c r="G467" s="6"/>
      <c r="H467" s="6"/>
      <c r="I467" s="6"/>
      <c r="J467" s="6"/>
      <c r="K467" s="6"/>
      <c r="L467" s="6"/>
      <c r="M467" s="6"/>
      <c r="N467" s="6"/>
      <c r="O467" s="6"/>
      <c r="P467" s="6"/>
      <c r="Q467" s="6"/>
      <c r="R467" s="6"/>
      <c r="S467" s="6"/>
      <c r="T467" s="6"/>
    </row>
    <row r="468" spans="1:20" s="12" customFormat="1" x14ac:dyDescent="0.25">
      <c r="A468" s="6"/>
      <c r="B468" s="6"/>
      <c r="C468" s="6"/>
      <c r="D468" s="6"/>
      <c r="E468" s="6"/>
      <c r="F468" s="6"/>
      <c r="G468" s="6"/>
      <c r="H468" s="6"/>
      <c r="I468" s="6"/>
      <c r="J468" s="6"/>
      <c r="K468" s="6"/>
      <c r="L468" s="6"/>
      <c r="M468" s="6"/>
      <c r="N468" s="6"/>
      <c r="O468" s="6"/>
      <c r="P468" s="6"/>
      <c r="Q468" s="6"/>
      <c r="R468" s="6"/>
      <c r="S468" s="6"/>
      <c r="T468" s="6"/>
    </row>
  </sheetData>
  <pageMargins left="0.7" right="0.7" top="0.75" bottom="0.75" header="0.3" footer="0.3"/>
  <pageSetup orientation="portrait" verticalDpi="0" r:id="rId1"/>
  <tableParts count="1">
    <tablePart r:id="rId2"/>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249977111117893"/>
  </sheetPr>
  <dimension ref="A1:J28"/>
  <sheetViews>
    <sheetView showGridLines="0" zoomScale="115" zoomScaleNormal="115" workbookViewId="0">
      <selection activeCell="C39" sqref="C39"/>
    </sheetView>
  </sheetViews>
  <sheetFormatPr baseColWidth="10" defaultColWidth="21.7109375" defaultRowHeight="12.75" x14ac:dyDescent="0.2"/>
  <cols>
    <col min="1" max="1" width="12" style="10" bestFit="1" customWidth="1"/>
    <col min="2" max="2" width="38.7109375" style="10" customWidth="1"/>
    <col min="3" max="3" width="53.85546875" style="10" customWidth="1"/>
    <col min="4" max="4" width="8.28515625" style="10" bestFit="1" customWidth="1"/>
    <col min="5" max="5" width="90.28515625" style="10" bestFit="1" customWidth="1"/>
    <col min="6" max="7" width="18.28515625" style="10" bestFit="1" customWidth="1"/>
    <col min="8" max="8" width="13.28515625" style="10" bestFit="1" customWidth="1"/>
    <col min="9" max="9" width="13.42578125" style="10" bestFit="1" customWidth="1"/>
    <col min="10" max="10" width="14.42578125" style="10" bestFit="1" customWidth="1"/>
    <col min="11" max="16384" width="21.7109375" style="10"/>
  </cols>
  <sheetData>
    <row r="1" spans="1:10" x14ac:dyDescent="0.2">
      <c r="A1" s="33" t="s">
        <v>454</v>
      </c>
      <c r="B1" s="33" t="s">
        <v>455</v>
      </c>
      <c r="C1" s="33" t="s">
        <v>456</v>
      </c>
      <c r="D1" s="33" t="s">
        <v>490</v>
      </c>
      <c r="E1" s="33" t="s">
        <v>416</v>
      </c>
      <c r="F1" s="33" t="s">
        <v>480</v>
      </c>
      <c r="G1" s="33" t="s">
        <v>481</v>
      </c>
      <c r="H1" s="33" t="s">
        <v>418</v>
      </c>
      <c r="I1" s="30" t="s">
        <v>469</v>
      </c>
      <c r="J1" s="30" t="s">
        <v>464</v>
      </c>
    </row>
    <row r="2" spans="1:10" s="31" customFormat="1" x14ac:dyDescent="0.2">
      <c r="A2" s="6">
        <v>1</v>
      </c>
      <c r="B2" s="6">
        <f>VI.Indicadores!$B$1</f>
        <v>0</v>
      </c>
      <c r="C2" s="34">
        <f>VI.Indicadores!$B$2</f>
        <v>0</v>
      </c>
      <c r="D2" s="37">
        <v>1</v>
      </c>
      <c r="E2" s="34" t="s">
        <v>482</v>
      </c>
      <c r="F2" s="35">
        <f>VI.Indicadores!D5</f>
        <v>0</v>
      </c>
      <c r="G2" s="35">
        <f>VI.Indicadores!D6</f>
        <v>0</v>
      </c>
      <c r="H2" s="36" t="str">
        <f>VI.Indicadores!D7</f>
        <v/>
      </c>
      <c r="I2" s="36" t="str">
        <f>IFERROR(F2/(G2*Deflactor!$I$7)-1,"")</f>
        <v/>
      </c>
      <c r="J2" s="31" t="b">
        <f>Tabla11[[#This Row],[Validación]]=Tabla11[[#This Row],[Resultado]]</f>
        <v>1</v>
      </c>
    </row>
    <row r="3" spans="1:10" s="31" customFormat="1" x14ac:dyDescent="0.2">
      <c r="A3" s="6">
        <v>1</v>
      </c>
      <c r="B3" s="6">
        <f>VI.Indicadores!$B$1</f>
        <v>0</v>
      </c>
      <c r="C3" s="34">
        <f>VI.Indicadores!$B$2</f>
        <v>0</v>
      </c>
      <c r="D3" s="37">
        <v>2</v>
      </c>
      <c r="E3" s="38" t="s">
        <v>483</v>
      </c>
      <c r="F3" s="39">
        <f>VI.Indicadores!D9</f>
        <v>0</v>
      </c>
      <c r="G3" s="39">
        <f>VI.Indicadores!D10</f>
        <v>0</v>
      </c>
      <c r="H3" s="40" t="str">
        <f>VI.Indicadores!D11</f>
        <v/>
      </c>
      <c r="I3" s="36" t="str">
        <f>IFERROR(F3/(G3*Deflactor!$I$7)-1,"")</f>
        <v/>
      </c>
      <c r="J3" s="31" t="b">
        <f>Tabla11[[#This Row],[Validación]]=Tabla11[[#This Row],[Resultado]]</f>
        <v>1</v>
      </c>
    </row>
    <row r="4" spans="1:10" s="31" customFormat="1" x14ac:dyDescent="0.2">
      <c r="A4" s="6">
        <v>1</v>
      </c>
      <c r="B4" s="6">
        <f>VI.Indicadores!$B$1</f>
        <v>0</v>
      </c>
      <c r="C4" s="32">
        <f>VI.Indicadores!$B$2</f>
        <v>0</v>
      </c>
      <c r="D4" s="37">
        <v>3</v>
      </c>
      <c r="E4" s="41" t="s">
        <v>484</v>
      </c>
      <c r="F4" s="42">
        <f>VI.Indicadores!D13</f>
        <v>0</v>
      </c>
      <c r="G4" s="42">
        <f>VI.Indicadores!D14</f>
        <v>0</v>
      </c>
      <c r="H4" s="43" t="str">
        <f>VI.Indicadores!D15</f>
        <v/>
      </c>
      <c r="I4" s="36" t="str">
        <f>IFERROR(F4/(G4*Deflactor!$I$7)-1,"")</f>
        <v/>
      </c>
      <c r="J4" s="31" t="b">
        <f>Tabla11[[#This Row],[Validación]]=Tabla11[[#This Row],[Resultado]]</f>
        <v>1</v>
      </c>
    </row>
    <row r="5" spans="1:10" x14ac:dyDescent="0.2">
      <c r="A5" s="6">
        <v>1</v>
      </c>
      <c r="B5" s="6">
        <f>VI.Indicadores!$B$1</f>
        <v>0</v>
      </c>
      <c r="C5" s="32">
        <f>VI.Indicadores!$B$2</f>
        <v>0</v>
      </c>
      <c r="D5" s="37">
        <v>4</v>
      </c>
      <c r="E5" s="41" t="s">
        <v>485</v>
      </c>
      <c r="F5" s="42">
        <f>VI.Indicadores!D17</f>
        <v>0</v>
      </c>
      <c r="G5" s="42">
        <f>VI.Indicadores!D18</f>
        <v>0</v>
      </c>
      <c r="H5" s="43" t="str">
        <f>VI.Indicadores!D19</f>
        <v/>
      </c>
      <c r="I5" s="36" t="str">
        <f>IFERROR(F5/(G5*Deflactor!$I$7)-1,"")</f>
        <v/>
      </c>
      <c r="J5" s="31" t="b">
        <f>Tabla11[[#This Row],[Validación]]=Tabla11[[#This Row],[Resultado]]</f>
        <v>1</v>
      </c>
    </row>
    <row r="6" spans="1:10" x14ac:dyDescent="0.2">
      <c r="A6" s="6">
        <v>1</v>
      </c>
      <c r="B6" s="6">
        <f>VI.Indicadores!$B$1</f>
        <v>0</v>
      </c>
      <c r="C6" s="32">
        <f>VI.Indicadores!$B$2</f>
        <v>0</v>
      </c>
      <c r="D6" s="37">
        <v>5</v>
      </c>
      <c r="E6" s="41" t="s">
        <v>486</v>
      </c>
      <c r="F6" s="42">
        <f>VI.Indicadores!D21</f>
        <v>0</v>
      </c>
      <c r="G6" s="42">
        <f>VI.Indicadores!D22</f>
        <v>0</v>
      </c>
      <c r="H6" s="43" t="str">
        <f>VI.Indicadores!D23</f>
        <v/>
      </c>
      <c r="I6" s="43" t="e">
        <f>Tabla11[[#This Row],[Variable_1]]/Tabla11[[#This Row],[Variable_2]]</f>
        <v>#DIV/0!</v>
      </c>
      <c r="J6" s="31" t="e">
        <f>Tabla11[[#This Row],[Validación]]=Tabla11[[#This Row],[Resultado]]</f>
        <v>#DIV/0!</v>
      </c>
    </row>
    <row r="7" spans="1:10" x14ac:dyDescent="0.2">
      <c r="A7" s="6">
        <v>1</v>
      </c>
      <c r="B7" s="6">
        <f>VI.Indicadores!$B$1</f>
        <v>0</v>
      </c>
      <c r="C7" s="32">
        <f>VI.Indicadores!$B$2</f>
        <v>0</v>
      </c>
      <c r="D7" s="37">
        <v>6</v>
      </c>
      <c r="E7" s="41" t="s">
        <v>487</v>
      </c>
      <c r="F7" s="42">
        <f>VI.Indicadores!D24</f>
        <v>0</v>
      </c>
      <c r="G7" s="42">
        <f>VI.Indicadores!D25</f>
        <v>0</v>
      </c>
      <c r="H7" s="43" t="str">
        <f>VI.Indicadores!D26</f>
        <v/>
      </c>
      <c r="I7" s="43" t="e">
        <f>Tabla11[[#This Row],[Variable_1]]/Tabla11[[#This Row],[Variable_2]]</f>
        <v>#DIV/0!</v>
      </c>
      <c r="J7" s="31" t="e">
        <f>Tabla11[[#This Row],[Validación]]=Tabla11[[#This Row],[Resultado]]</f>
        <v>#DIV/0!</v>
      </c>
    </row>
    <row r="8" spans="1:10" x14ac:dyDescent="0.2">
      <c r="A8" s="6">
        <v>1</v>
      </c>
      <c r="B8" s="6">
        <f>VI.Indicadores!$B$1</f>
        <v>0</v>
      </c>
      <c r="C8" s="32">
        <f>VI.Indicadores!$B$2</f>
        <v>0</v>
      </c>
      <c r="D8" s="37">
        <v>7</v>
      </c>
      <c r="E8" s="41" t="s">
        <v>488</v>
      </c>
      <c r="F8" s="42">
        <f>VI.Indicadores!D27</f>
        <v>0</v>
      </c>
      <c r="G8" s="42">
        <f>VI.Indicadores!D28</f>
        <v>0</v>
      </c>
      <c r="H8" s="43" t="str">
        <f>VI.Indicadores!D29</f>
        <v/>
      </c>
      <c r="I8" s="43" t="e">
        <f>Tabla11[[#This Row],[Variable_1]]/Tabla11[[#This Row],[Variable_2]]</f>
        <v>#DIV/0!</v>
      </c>
      <c r="J8" s="31" t="e">
        <f>Tabla11[[#This Row],[Validación]]=Tabla11[[#This Row],[Resultado]]</f>
        <v>#DIV/0!</v>
      </c>
    </row>
    <row r="9" spans="1:10" x14ac:dyDescent="0.2">
      <c r="A9" s="6">
        <v>1</v>
      </c>
      <c r="B9" s="6">
        <f>VI.Indicadores!$B$1</f>
        <v>0</v>
      </c>
      <c r="C9" s="32">
        <f>VI.Indicadores!$B$2</f>
        <v>0</v>
      </c>
      <c r="D9" s="37">
        <v>8</v>
      </c>
      <c r="E9" s="41" t="s">
        <v>489</v>
      </c>
      <c r="F9" s="42">
        <f>VI.Indicadores!D31</f>
        <v>0</v>
      </c>
      <c r="G9" s="42">
        <f>VI.Indicadores!D32</f>
        <v>0</v>
      </c>
      <c r="H9" s="42" t="str">
        <f>VI.Indicadores!D33</f>
        <v/>
      </c>
      <c r="I9" s="42" t="e">
        <f>Tabla11[[#This Row],[Variable_1]]/Tabla11[[#This Row],[Variable_2]]</f>
        <v>#DIV/0!</v>
      </c>
      <c r="J9" s="31" t="e">
        <f>Tabla11[[#This Row],[Validación]]=Tabla11[[#This Row],[Resultado]]</f>
        <v>#DIV/0!</v>
      </c>
    </row>
    <row r="22" spans="7:8" x14ac:dyDescent="0.2">
      <c r="G22" s="44"/>
      <c r="H22" s="45"/>
    </row>
    <row r="23" spans="7:8" x14ac:dyDescent="0.2">
      <c r="G23" s="44"/>
    </row>
    <row r="24" spans="7:8" x14ac:dyDescent="0.2">
      <c r="G24" s="44"/>
    </row>
    <row r="25" spans="7:8" x14ac:dyDescent="0.2">
      <c r="G25" s="44"/>
    </row>
    <row r="26" spans="7:8" x14ac:dyDescent="0.2">
      <c r="G26" s="44"/>
    </row>
    <row r="27" spans="7:8" x14ac:dyDescent="0.2">
      <c r="G27" s="44"/>
    </row>
    <row r="28" spans="7:8" x14ac:dyDescent="0.2">
      <c r="G28" s="44"/>
    </row>
  </sheetData>
  <pageMargins left="0.7" right="0.7" top="0.75" bottom="0.75" header="0.3" footer="0.3"/>
  <pageSetup orientation="portrait" verticalDpi="0"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O83"/>
  <sheetViews>
    <sheetView showGridLines="0" zoomScaleNormal="100" workbookViewId="0">
      <pane xSplit="1" ySplit="7" topLeftCell="B8" activePane="bottomRight" state="frozen"/>
      <selection activeCell="C32" sqref="C32"/>
      <selection pane="topRight" activeCell="C32" sqref="C32"/>
      <selection pane="bottomLeft" activeCell="C32" sqref="C32"/>
      <selection pane="bottomRight" activeCell="B1" sqref="B1"/>
    </sheetView>
  </sheetViews>
  <sheetFormatPr baseColWidth="10" defaultRowHeight="15" x14ac:dyDescent="0.3"/>
  <cols>
    <col min="1" max="1" width="75.7109375" style="71" customWidth="1"/>
    <col min="2" max="8" width="19.7109375" style="71" customWidth="1"/>
    <col min="9" max="14" width="16.7109375" style="71" customWidth="1"/>
    <col min="15" max="15" width="63.5703125" style="71" customWidth="1"/>
    <col min="16" max="16384" width="11.42578125" style="71"/>
  </cols>
  <sheetData>
    <row r="1" spans="1:15" s="227" customFormat="1" ht="24" customHeight="1" x14ac:dyDescent="0.25">
      <c r="A1" s="231" t="s">
        <v>455</v>
      </c>
      <c r="B1" s="228"/>
      <c r="C1" s="229"/>
      <c r="D1" s="229"/>
      <c r="E1" s="229"/>
    </row>
    <row r="2" spans="1:15" s="227" customFormat="1" ht="24" customHeight="1" x14ac:dyDescent="0.25">
      <c r="A2" s="231" t="s">
        <v>528</v>
      </c>
      <c r="B2" s="228"/>
      <c r="C2" s="229"/>
      <c r="D2" s="229"/>
      <c r="E2" s="229"/>
    </row>
    <row r="3" spans="1:15" s="227" customFormat="1" ht="24" customHeight="1" x14ac:dyDescent="0.25">
      <c r="A3" s="232" t="s">
        <v>309</v>
      </c>
    </row>
    <row r="4" spans="1:15" x14ac:dyDescent="0.3">
      <c r="A4" s="249" t="s">
        <v>310</v>
      </c>
      <c r="B4" s="72" t="s">
        <v>501</v>
      </c>
      <c r="C4" s="73"/>
      <c r="D4" s="73"/>
      <c r="E4" s="73"/>
      <c r="F4" s="73"/>
      <c r="G4" s="73"/>
      <c r="H4" s="73"/>
      <c r="I4" s="251" t="s">
        <v>18</v>
      </c>
      <c r="J4" s="251"/>
      <c r="K4" s="251"/>
      <c r="L4" s="251"/>
      <c r="M4" s="251"/>
      <c r="N4" s="251"/>
      <c r="O4" s="254" t="s">
        <v>312</v>
      </c>
    </row>
    <row r="5" spans="1:15" ht="16.5" x14ac:dyDescent="0.3">
      <c r="A5" s="249"/>
      <c r="B5" s="74" t="s">
        <v>494</v>
      </c>
      <c r="C5" s="74"/>
      <c r="D5" s="74"/>
      <c r="E5" s="74"/>
      <c r="F5" s="74"/>
      <c r="G5" s="74"/>
      <c r="H5" s="74"/>
      <c r="I5" s="251"/>
      <c r="J5" s="251"/>
      <c r="K5" s="251"/>
      <c r="L5" s="251"/>
      <c r="M5" s="251"/>
      <c r="N5" s="251"/>
      <c r="O5" s="255"/>
    </row>
    <row r="6" spans="1:15" ht="16.5" x14ac:dyDescent="0.3">
      <c r="A6" s="249"/>
      <c r="B6" s="252" t="s">
        <v>22</v>
      </c>
      <c r="C6" s="75" t="s">
        <v>19</v>
      </c>
      <c r="D6" s="75"/>
      <c r="E6" s="75"/>
      <c r="F6" s="75"/>
      <c r="G6" s="75"/>
      <c r="H6" s="75"/>
      <c r="I6" s="252" t="s">
        <v>592</v>
      </c>
      <c r="J6" s="75" t="s">
        <v>20</v>
      </c>
      <c r="K6" s="75"/>
      <c r="L6" s="75"/>
      <c r="M6" s="75"/>
      <c r="N6" s="75"/>
      <c r="O6" s="255"/>
    </row>
    <row r="7" spans="1:15" s="77" customFormat="1" x14ac:dyDescent="0.3">
      <c r="A7" s="250"/>
      <c r="B7" s="253"/>
      <c r="C7" s="76" t="s">
        <v>10</v>
      </c>
      <c r="D7" s="76" t="s">
        <v>11</v>
      </c>
      <c r="E7" s="76" t="s">
        <v>12</v>
      </c>
      <c r="F7" s="76" t="s">
        <v>13</v>
      </c>
      <c r="G7" s="76" t="s">
        <v>14</v>
      </c>
      <c r="H7" s="76" t="s">
        <v>15</v>
      </c>
      <c r="I7" s="257"/>
      <c r="J7" s="76" t="s">
        <v>593</v>
      </c>
      <c r="K7" s="76" t="s">
        <v>594</v>
      </c>
      <c r="L7" s="76" t="s">
        <v>590</v>
      </c>
      <c r="M7" s="76" t="s">
        <v>591</v>
      </c>
      <c r="N7" s="76" t="s">
        <v>595</v>
      </c>
      <c r="O7" s="256"/>
    </row>
    <row r="8" spans="1:15" x14ac:dyDescent="0.3">
      <c r="A8" s="94" t="s">
        <v>1</v>
      </c>
      <c r="B8" s="116" t="str">
        <f t="shared" ref="B8:F8" si="0">IF(COUNTBLANK(B9:B68)&gt;0,"",SUM(B9:B68))</f>
        <v/>
      </c>
      <c r="C8" s="59" t="str">
        <f t="shared" si="0"/>
        <v/>
      </c>
      <c r="D8" s="59" t="str">
        <f t="shared" si="0"/>
        <v/>
      </c>
      <c r="E8" s="59" t="str">
        <f t="shared" si="0"/>
        <v/>
      </c>
      <c r="F8" s="59" t="str">
        <f t="shared" si="0"/>
        <v/>
      </c>
      <c r="G8" s="59" t="str">
        <f>IF(COUNTBLANK(G9:G68)&gt;0,"",SUM(G9:G68))</f>
        <v/>
      </c>
      <c r="H8" s="234" t="str">
        <f>IF(COUNTBLANK(H9:H68)&gt;0,"",SUM(H9:H68))</f>
        <v/>
      </c>
      <c r="I8" s="109" t="str">
        <f>IFERROR(($H8/(B8*Deflactor!$I$7))-1,"na")</f>
        <v>na</v>
      </c>
      <c r="J8" s="86" t="str">
        <f>IFERROR(($H8/(C8*Deflactor!$I$8))-1,"na")</f>
        <v>na</v>
      </c>
      <c r="K8" s="86" t="str">
        <f>IFERROR(($H8/(D8*Deflactor!$I$9))-1,"na")</f>
        <v>na</v>
      </c>
      <c r="L8" s="86" t="str">
        <f>IFERROR(($H8/(E8*Deflactor!$I$10))-1,"na")</f>
        <v>na</v>
      </c>
      <c r="M8" s="86" t="str">
        <f>IFERROR(($H8/(F8*Deflactor!$I$11))-1,"na")</f>
        <v>na</v>
      </c>
      <c r="N8" s="86" t="str">
        <f>IFERROR(($H8/(G8*Deflactor!$I$12))-1,"na")</f>
        <v>na</v>
      </c>
      <c r="O8" s="96"/>
    </row>
    <row r="9" spans="1:15" ht="30" customHeight="1" x14ac:dyDescent="0.3">
      <c r="A9" s="97" t="s">
        <v>313</v>
      </c>
      <c r="B9" s="98"/>
      <c r="C9" s="99"/>
      <c r="D9" s="99"/>
      <c r="E9" s="99"/>
      <c r="F9" s="99"/>
      <c r="G9" s="99"/>
      <c r="H9" s="113"/>
      <c r="I9" s="110" t="str">
        <f>IFERROR(($H9/(B9*Deflactor!$I$7))-1,"na")</f>
        <v>na</v>
      </c>
      <c r="J9" s="110" t="str">
        <f>IFERROR(($H9/(C9*Deflactor!$I$8))-1,"na")</f>
        <v>na</v>
      </c>
      <c r="K9" s="110" t="str">
        <f>IFERROR(($H9/(D9*Deflactor!$I$9))-1,"na")</f>
        <v>na</v>
      </c>
      <c r="L9" s="110" t="str">
        <f>IFERROR(($H9/(E9*Deflactor!$I$10))-1,"na")</f>
        <v>na</v>
      </c>
      <c r="M9" s="110" t="str">
        <f>IFERROR(($H9/(F9*Deflactor!$I$11))-1,"na")</f>
        <v>na</v>
      </c>
      <c r="N9" s="110" t="str">
        <f>IFERROR(($H9/(G9*Deflactor!$I$12))-1,"na")</f>
        <v>na</v>
      </c>
      <c r="O9" s="100"/>
    </row>
    <row r="10" spans="1:15" ht="30" customHeight="1" x14ac:dyDescent="0.3">
      <c r="A10" s="101" t="s">
        <v>314</v>
      </c>
      <c r="B10" s="102"/>
      <c r="C10" s="103"/>
      <c r="D10" s="103"/>
      <c r="E10" s="103"/>
      <c r="F10" s="103"/>
      <c r="G10" s="103"/>
      <c r="H10" s="114"/>
      <c r="I10" s="111" t="str">
        <f>IFERROR(($H10/(B10*Deflactor!$I$7))-1,"na")</f>
        <v>na</v>
      </c>
      <c r="J10" s="111" t="str">
        <f>IFERROR(($H10/(C10*Deflactor!$I$8))-1,"na")</f>
        <v>na</v>
      </c>
      <c r="K10" s="111" t="str">
        <f>IFERROR(($H10/(D10*Deflactor!$I$9))-1,"na")</f>
        <v>na</v>
      </c>
      <c r="L10" s="111" t="str">
        <f>IFERROR(($H10/(E10*Deflactor!$I$10))-1,"na")</f>
        <v>na</v>
      </c>
      <c r="M10" s="111" t="str">
        <f>IFERROR(($H10/(F10*Deflactor!$I$11))-1,"na")</f>
        <v>na</v>
      </c>
      <c r="N10" s="111" t="str">
        <f>IFERROR(($H10/(G10*Deflactor!$I$12))-1,"na")</f>
        <v>na</v>
      </c>
      <c r="O10" s="104"/>
    </row>
    <row r="11" spans="1:15" ht="30" customHeight="1" x14ac:dyDescent="0.3">
      <c r="A11" s="101" t="s">
        <v>315</v>
      </c>
      <c r="B11" s="102"/>
      <c r="C11" s="103"/>
      <c r="D11" s="103"/>
      <c r="E11" s="103"/>
      <c r="F11" s="103"/>
      <c r="G11" s="103"/>
      <c r="H11" s="114"/>
      <c r="I11" s="111" t="str">
        <f>IFERROR(($H11/(B11*Deflactor!$I$7))-1,"na")</f>
        <v>na</v>
      </c>
      <c r="J11" s="111" t="str">
        <f>IFERROR(($H11/(C11*Deflactor!$I$8))-1,"na")</f>
        <v>na</v>
      </c>
      <c r="K11" s="111" t="str">
        <f>IFERROR(($H11/(D11*Deflactor!$I$9))-1,"na")</f>
        <v>na</v>
      </c>
      <c r="L11" s="111" t="str">
        <f>IFERROR(($H11/(E11*Deflactor!$I$10))-1,"na")</f>
        <v>na</v>
      </c>
      <c r="M11" s="111" t="str">
        <f>IFERROR(($H11/(F11*Deflactor!$I$11))-1,"na")</f>
        <v>na</v>
      </c>
      <c r="N11" s="111" t="str">
        <f>IFERROR(($H11/(G11*Deflactor!$I$12))-1,"na")</f>
        <v>na</v>
      </c>
      <c r="O11" s="104"/>
    </row>
    <row r="12" spans="1:15" ht="30" customHeight="1" x14ac:dyDescent="0.3">
      <c r="A12" s="101" t="s">
        <v>316</v>
      </c>
      <c r="B12" s="102"/>
      <c r="C12" s="103"/>
      <c r="D12" s="103"/>
      <c r="E12" s="103"/>
      <c r="F12" s="103"/>
      <c r="G12" s="103"/>
      <c r="H12" s="114"/>
      <c r="I12" s="111" t="str">
        <f>IFERROR(($H12/(B12*Deflactor!$I$7))-1,"na")</f>
        <v>na</v>
      </c>
      <c r="J12" s="111" t="str">
        <f>IFERROR(($H12/(C12*Deflactor!$I$8))-1,"na")</f>
        <v>na</v>
      </c>
      <c r="K12" s="111" t="str">
        <f>IFERROR(($H12/(D12*Deflactor!$I$9))-1,"na")</f>
        <v>na</v>
      </c>
      <c r="L12" s="111" t="str">
        <f>IFERROR(($H12/(E12*Deflactor!$I$10))-1,"na")</f>
        <v>na</v>
      </c>
      <c r="M12" s="111" t="str">
        <f>IFERROR(($H12/(F12*Deflactor!$I$11))-1,"na")</f>
        <v>na</v>
      </c>
      <c r="N12" s="111" t="str">
        <f>IFERROR(($H12/(G12*Deflactor!$I$12))-1,"na")</f>
        <v>na</v>
      </c>
      <c r="O12" s="104"/>
    </row>
    <row r="13" spans="1:15" ht="30" customHeight="1" x14ac:dyDescent="0.3">
      <c r="A13" s="101" t="s">
        <v>317</v>
      </c>
      <c r="B13" s="102"/>
      <c r="C13" s="103"/>
      <c r="D13" s="103"/>
      <c r="E13" s="103"/>
      <c r="F13" s="103"/>
      <c r="G13" s="103"/>
      <c r="H13" s="114"/>
      <c r="I13" s="111" t="str">
        <f>IFERROR(($H13/(B13*Deflactor!$I$7))-1,"na")</f>
        <v>na</v>
      </c>
      <c r="J13" s="111" t="str">
        <f>IFERROR(($H13/(C13*Deflactor!$I$8))-1,"na")</f>
        <v>na</v>
      </c>
      <c r="K13" s="111" t="str">
        <f>IFERROR(($H13/(D13*Deflactor!$I$9))-1,"na")</f>
        <v>na</v>
      </c>
      <c r="L13" s="111" t="str">
        <f>IFERROR(($H13/(E13*Deflactor!$I$10))-1,"na")</f>
        <v>na</v>
      </c>
      <c r="M13" s="111" t="str">
        <f>IFERROR(($H13/(F13*Deflactor!$I$11))-1,"na")</f>
        <v>na</v>
      </c>
      <c r="N13" s="111" t="str">
        <f>IFERROR(($H13/(G13*Deflactor!$I$12))-1,"na")</f>
        <v>na</v>
      </c>
      <c r="O13" s="104"/>
    </row>
    <row r="14" spans="1:15" ht="30" customHeight="1" x14ac:dyDescent="0.3">
      <c r="A14" s="101" t="s">
        <v>318</v>
      </c>
      <c r="B14" s="102"/>
      <c r="C14" s="103"/>
      <c r="D14" s="103"/>
      <c r="E14" s="103"/>
      <c r="F14" s="103"/>
      <c r="G14" s="103"/>
      <c r="H14" s="114"/>
      <c r="I14" s="111" t="str">
        <f>IFERROR(($H14/(B14*Deflactor!$I$7))-1,"na")</f>
        <v>na</v>
      </c>
      <c r="J14" s="111" t="str">
        <f>IFERROR(($H14/(C14*Deflactor!$I$8))-1,"na")</f>
        <v>na</v>
      </c>
      <c r="K14" s="111" t="str">
        <f>IFERROR(($H14/(D14*Deflactor!$I$9))-1,"na")</f>
        <v>na</v>
      </c>
      <c r="L14" s="111" t="str">
        <f>IFERROR(($H14/(E14*Deflactor!$I$10))-1,"na")</f>
        <v>na</v>
      </c>
      <c r="M14" s="111" t="str">
        <f>IFERROR(($H14/(F14*Deflactor!$I$11))-1,"na")</f>
        <v>na</v>
      </c>
      <c r="N14" s="111" t="str">
        <f>IFERROR(($H14/(G14*Deflactor!$I$12))-1,"na")</f>
        <v>na</v>
      </c>
      <c r="O14" s="104"/>
    </row>
    <row r="15" spans="1:15" ht="30" customHeight="1" x14ac:dyDescent="0.3">
      <c r="A15" s="101" t="s">
        <v>319</v>
      </c>
      <c r="B15" s="102"/>
      <c r="C15" s="103"/>
      <c r="D15" s="103"/>
      <c r="E15" s="103"/>
      <c r="F15" s="103"/>
      <c r="G15" s="103"/>
      <c r="H15" s="114"/>
      <c r="I15" s="111" t="str">
        <f>IFERROR(($H15/(B15*Deflactor!$I$7))-1,"na")</f>
        <v>na</v>
      </c>
      <c r="J15" s="111" t="str">
        <f>IFERROR(($H15/(C15*Deflactor!$I$8))-1,"na")</f>
        <v>na</v>
      </c>
      <c r="K15" s="111" t="str">
        <f>IFERROR(($H15/(D15*Deflactor!$I$9))-1,"na")</f>
        <v>na</v>
      </c>
      <c r="L15" s="111" t="str">
        <f>IFERROR(($H15/(E15*Deflactor!$I$10))-1,"na")</f>
        <v>na</v>
      </c>
      <c r="M15" s="111" t="str">
        <f>IFERROR(($H15/(F15*Deflactor!$I$11))-1,"na")</f>
        <v>na</v>
      </c>
      <c r="N15" s="111" t="str">
        <f>IFERROR(($H15/(G15*Deflactor!$I$12))-1,"na")</f>
        <v>na</v>
      </c>
      <c r="O15" s="104"/>
    </row>
    <row r="16" spans="1:15" ht="30" customHeight="1" x14ac:dyDescent="0.3">
      <c r="A16" s="101" t="s">
        <v>320</v>
      </c>
      <c r="B16" s="102"/>
      <c r="C16" s="103"/>
      <c r="D16" s="103"/>
      <c r="E16" s="103"/>
      <c r="F16" s="103"/>
      <c r="G16" s="103"/>
      <c r="H16" s="114"/>
      <c r="I16" s="111" t="str">
        <f>IFERROR(($H16/(B16*Deflactor!$I$7))-1,"na")</f>
        <v>na</v>
      </c>
      <c r="J16" s="111" t="str">
        <f>IFERROR(($H16/(C16*Deflactor!$I$8))-1,"na")</f>
        <v>na</v>
      </c>
      <c r="K16" s="111" t="str">
        <f>IFERROR(($H16/(D16*Deflactor!$I$9))-1,"na")</f>
        <v>na</v>
      </c>
      <c r="L16" s="111" t="str">
        <f>IFERROR(($H16/(E16*Deflactor!$I$10))-1,"na")</f>
        <v>na</v>
      </c>
      <c r="M16" s="111" t="str">
        <f>IFERROR(($H16/(F16*Deflactor!$I$11))-1,"na")</f>
        <v>na</v>
      </c>
      <c r="N16" s="111" t="str">
        <f>IFERROR(($H16/(G16*Deflactor!$I$12))-1,"na")</f>
        <v>na</v>
      </c>
      <c r="O16" s="104"/>
    </row>
    <row r="17" spans="1:15" ht="30" customHeight="1" x14ac:dyDescent="0.3">
      <c r="A17" s="101" t="s">
        <v>321</v>
      </c>
      <c r="B17" s="102"/>
      <c r="C17" s="103"/>
      <c r="D17" s="103"/>
      <c r="E17" s="103"/>
      <c r="F17" s="103"/>
      <c r="G17" s="103"/>
      <c r="H17" s="114"/>
      <c r="I17" s="111" t="str">
        <f>IFERROR(($H17/(B17*Deflactor!$I$7))-1,"na")</f>
        <v>na</v>
      </c>
      <c r="J17" s="111" t="str">
        <f>IFERROR(($H17/(C17*Deflactor!$I$8))-1,"na")</f>
        <v>na</v>
      </c>
      <c r="K17" s="111" t="str">
        <f>IFERROR(($H17/(D17*Deflactor!$I$9))-1,"na")</f>
        <v>na</v>
      </c>
      <c r="L17" s="111" t="str">
        <f>IFERROR(($H17/(E17*Deflactor!$I$10))-1,"na")</f>
        <v>na</v>
      </c>
      <c r="M17" s="111" t="str">
        <f>IFERROR(($H17/(F17*Deflactor!$I$11))-1,"na")</f>
        <v>na</v>
      </c>
      <c r="N17" s="111" t="str">
        <f>IFERROR(($H17/(G17*Deflactor!$I$12))-1,"na")</f>
        <v>na</v>
      </c>
      <c r="O17" s="104"/>
    </row>
    <row r="18" spans="1:15" ht="30" customHeight="1" x14ac:dyDescent="0.3">
      <c r="A18" s="101" t="s">
        <v>322</v>
      </c>
      <c r="B18" s="102"/>
      <c r="C18" s="103"/>
      <c r="D18" s="103"/>
      <c r="E18" s="103"/>
      <c r="F18" s="103"/>
      <c r="G18" s="103"/>
      <c r="H18" s="114"/>
      <c r="I18" s="111" t="str">
        <f>IFERROR(($H18/(B18*Deflactor!$I$7))-1,"na")</f>
        <v>na</v>
      </c>
      <c r="J18" s="111" t="str">
        <f>IFERROR(($H18/(C18*Deflactor!$I$8))-1,"na")</f>
        <v>na</v>
      </c>
      <c r="K18" s="111" t="str">
        <f>IFERROR(($H18/(D18*Deflactor!$I$9))-1,"na")</f>
        <v>na</v>
      </c>
      <c r="L18" s="111" t="str">
        <f>IFERROR(($H18/(E18*Deflactor!$I$10))-1,"na")</f>
        <v>na</v>
      </c>
      <c r="M18" s="111" t="str">
        <f>IFERROR(($H18/(F18*Deflactor!$I$11))-1,"na")</f>
        <v>na</v>
      </c>
      <c r="N18" s="111" t="str">
        <f>IFERROR(($H18/(G18*Deflactor!$I$12))-1,"na")</f>
        <v>na</v>
      </c>
      <c r="O18" s="104"/>
    </row>
    <row r="19" spans="1:15" ht="30" customHeight="1" x14ac:dyDescent="0.3">
      <c r="A19" s="101" t="s">
        <v>323</v>
      </c>
      <c r="B19" s="102"/>
      <c r="C19" s="103"/>
      <c r="D19" s="103"/>
      <c r="E19" s="103"/>
      <c r="F19" s="103"/>
      <c r="G19" s="103"/>
      <c r="H19" s="114"/>
      <c r="I19" s="111" t="str">
        <f>IFERROR(($H19/(B19*Deflactor!$I$7))-1,"na")</f>
        <v>na</v>
      </c>
      <c r="J19" s="111" t="str">
        <f>IFERROR(($H19/(C19*Deflactor!$I$8))-1,"na")</f>
        <v>na</v>
      </c>
      <c r="K19" s="111" t="str">
        <f>IFERROR(($H19/(D19*Deflactor!$I$9))-1,"na")</f>
        <v>na</v>
      </c>
      <c r="L19" s="111" t="str">
        <f>IFERROR(($H19/(E19*Deflactor!$I$10))-1,"na")</f>
        <v>na</v>
      </c>
      <c r="M19" s="111" t="str">
        <f>IFERROR(($H19/(F19*Deflactor!$I$11))-1,"na")</f>
        <v>na</v>
      </c>
      <c r="N19" s="111" t="str">
        <f>IFERROR(($H19/(G19*Deflactor!$I$12))-1,"na")</f>
        <v>na</v>
      </c>
      <c r="O19" s="104"/>
    </row>
    <row r="20" spans="1:15" ht="30" customHeight="1" x14ac:dyDescent="0.3">
      <c r="A20" s="101" t="s">
        <v>324</v>
      </c>
      <c r="B20" s="102"/>
      <c r="C20" s="103"/>
      <c r="D20" s="103"/>
      <c r="E20" s="103"/>
      <c r="F20" s="103"/>
      <c r="G20" s="103"/>
      <c r="H20" s="114"/>
      <c r="I20" s="111" t="str">
        <f>IFERROR(($H20/(B20*Deflactor!$I$7))-1,"na")</f>
        <v>na</v>
      </c>
      <c r="J20" s="111" t="str">
        <f>IFERROR(($H20/(C20*Deflactor!$I$8))-1,"na")</f>
        <v>na</v>
      </c>
      <c r="K20" s="111" t="str">
        <f>IFERROR(($H20/(D20*Deflactor!$I$9))-1,"na")</f>
        <v>na</v>
      </c>
      <c r="L20" s="111" t="str">
        <f>IFERROR(($H20/(E20*Deflactor!$I$10))-1,"na")</f>
        <v>na</v>
      </c>
      <c r="M20" s="111" t="str">
        <f>IFERROR(($H20/(F20*Deflactor!$I$11))-1,"na")</f>
        <v>na</v>
      </c>
      <c r="N20" s="111" t="str">
        <f>IFERROR(($H20/(G20*Deflactor!$I$12))-1,"na")</f>
        <v>na</v>
      </c>
      <c r="O20" s="104"/>
    </row>
    <row r="21" spans="1:15" ht="30" customHeight="1" x14ac:dyDescent="0.3">
      <c r="A21" s="101" t="s">
        <v>325</v>
      </c>
      <c r="B21" s="102"/>
      <c r="C21" s="103"/>
      <c r="D21" s="103"/>
      <c r="E21" s="103"/>
      <c r="F21" s="103"/>
      <c r="G21" s="103"/>
      <c r="H21" s="114"/>
      <c r="I21" s="111" t="str">
        <f>IFERROR(($H21/(B21*Deflactor!$I$7))-1,"na")</f>
        <v>na</v>
      </c>
      <c r="J21" s="111" t="str">
        <f>IFERROR(($H21/(C21*Deflactor!$I$8))-1,"na")</f>
        <v>na</v>
      </c>
      <c r="K21" s="111" t="str">
        <f>IFERROR(($H21/(D21*Deflactor!$I$9))-1,"na")</f>
        <v>na</v>
      </c>
      <c r="L21" s="111" t="str">
        <f>IFERROR(($H21/(E21*Deflactor!$I$10))-1,"na")</f>
        <v>na</v>
      </c>
      <c r="M21" s="111" t="str">
        <f>IFERROR(($H21/(F21*Deflactor!$I$11))-1,"na")</f>
        <v>na</v>
      </c>
      <c r="N21" s="111" t="str">
        <f>IFERROR(($H21/(G21*Deflactor!$I$12))-1,"na")</f>
        <v>na</v>
      </c>
      <c r="O21" s="104"/>
    </row>
    <row r="22" spans="1:15" ht="30" customHeight="1" x14ac:dyDescent="0.3">
      <c r="A22" s="101" t="s">
        <v>326</v>
      </c>
      <c r="B22" s="102"/>
      <c r="C22" s="103"/>
      <c r="D22" s="103"/>
      <c r="E22" s="103"/>
      <c r="F22" s="103"/>
      <c r="G22" s="103"/>
      <c r="H22" s="114"/>
      <c r="I22" s="111" t="str">
        <f>IFERROR(($H22/(B22*Deflactor!$I$7))-1,"na")</f>
        <v>na</v>
      </c>
      <c r="J22" s="111" t="str">
        <f>IFERROR(($H22/(C22*Deflactor!$I$8))-1,"na")</f>
        <v>na</v>
      </c>
      <c r="K22" s="111" t="str">
        <f>IFERROR(($H22/(D22*Deflactor!$I$9))-1,"na")</f>
        <v>na</v>
      </c>
      <c r="L22" s="111" t="str">
        <f>IFERROR(($H22/(E22*Deflactor!$I$10))-1,"na")</f>
        <v>na</v>
      </c>
      <c r="M22" s="111" t="str">
        <f>IFERROR(($H22/(F22*Deflactor!$I$11))-1,"na")</f>
        <v>na</v>
      </c>
      <c r="N22" s="111" t="str">
        <f>IFERROR(($H22/(G22*Deflactor!$I$12))-1,"na")</f>
        <v>na</v>
      </c>
      <c r="O22" s="104"/>
    </row>
    <row r="23" spans="1:15" ht="30" customHeight="1" x14ac:dyDescent="0.3">
      <c r="A23" s="101" t="s">
        <v>327</v>
      </c>
      <c r="B23" s="102"/>
      <c r="C23" s="103"/>
      <c r="D23" s="103"/>
      <c r="E23" s="103"/>
      <c r="F23" s="103"/>
      <c r="G23" s="103"/>
      <c r="H23" s="114"/>
      <c r="I23" s="111" t="str">
        <f>IFERROR(($H23/(B23*Deflactor!$I$7))-1,"na")</f>
        <v>na</v>
      </c>
      <c r="J23" s="111" t="str">
        <f>IFERROR(($H23/(C23*Deflactor!$I$8))-1,"na")</f>
        <v>na</v>
      </c>
      <c r="K23" s="111" t="str">
        <f>IFERROR(($H23/(D23*Deflactor!$I$9))-1,"na")</f>
        <v>na</v>
      </c>
      <c r="L23" s="111" t="str">
        <f>IFERROR(($H23/(E23*Deflactor!$I$10))-1,"na")</f>
        <v>na</v>
      </c>
      <c r="M23" s="111" t="str">
        <f>IFERROR(($H23/(F23*Deflactor!$I$11))-1,"na")</f>
        <v>na</v>
      </c>
      <c r="N23" s="111" t="str">
        <f>IFERROR(($H23/(G23*Deflactor!$I$12))-1,"na")</f>
        <v>na</v>
      </c>
      <c r="O23" s="104"/>
    </row>
    <row r="24" spans="1:15" ht="30" customHeight="1" x14ac:dyDescent="0.3">
      <c r="A24" s="101" t="s">
        <v>328</v>
      </c>
      <c r="B24" s="102"/>
      <c r="C24" s="103"/>
      <c r="D24" s="103"/>
      <c r="E24" s="103"/>
      <c r="F24" s="103"/>
      <c r="G24" s="103"/>
      <c r="H24" s="114"/>
      <c r="I24" s="111" t="str">
        <f>IFERROR(($H24/(B24*Deflactor!$I$7))-1,"na")</f>
        <v>na</v>
      </c>
      <c r="J24" s="111" t="str">
        <f>IFERROR(($H24/(C24*Deflactor!$I$8))-1,"na")</f>
        <v>na</v>
      </c>
      <c r="K24" s="111" t="str">
        <f>IFERROR(($H24/(D24*Deflactor!$I$9))-1,"na")</f>
        <v>na</v>
      </c>
      <c r="L24" s="111" t="str">
        <f>IFERROR(($H24/(E24*Deflactor!$I$10))-1,"na")</f>
        <v>na</v>
      </c>
      <c r="M24" s="111" t="str">
        <f>IFERROR(($H24/(F24*Deflactor!$I$11))-1,"na")</f>
        <v>na</v>
      </c>
      <c r="N24" s="111" t="str">
        <f>IFERROR(($H24/(G24*Deflactor!$I$12))-1,"na")</f>
        <v>na</v>
      </c>
      <c r="O24" s="104"/>
    </row>
    <row r="25" spans="1:15" ht="30" customHeight="1" x14ac:dyDescent="0.3">
      <c r="A25" s="101" t="s">
        <v>329</v>
      </c>
      <c r="B25" s="102"/>
      <c r="C25" s="103"/>
      <c r="D25" s="103"/>
      <c r="E25" s="103"/>
      <c r="F25" s="103"/>
      <c r="G25" s="103"/>
      <c r="H25" s="114"/>
      <c r="I25" s="111" t="str">
        <f>IFERROR(($H25/(B25*Deflactor!$I$7))-1,"na")</f>
        <v>na</v>
      </c>
      <c r="J25" s="111" t="str">
        <f>IFERROR(($H25/(C25*Deflactor!$I$8))-1,"na")</f>
        <v>na</v>
      </c>
      <c r="K25" s="111" t="str">
        <f>IFERROR(($H25/(D25*Deflactor!$I$9))-1,"na")</f>
        <v>na</v>
      </c>
      <c r="L25" s="111" t="str">
        <f>IFERROR(($H25/(E25*Deflactor!$I$10))-1,"na")</f>
        <v>na</v>
      </c>
      <c r="M25" s="111" t="str">
        <f>IFERROR(($H25/(F25*Deflactor!$I$11))-1,"na")</f>
        <v>na</v>
      </c>
      <c r="N25" s="111" t="str">
        <f>IFERROR(($H25/(G25*Deflactor!$I$12))-1,"na")</f>
        <v>na</v>
      </c>
      <c r="O25" s="104"/>
    </row>
    <row r="26" spans="1:15" ht="30" customHeight="1" x14ac:dyDescent="0.3">
      <c r="A26" s="101" t="s">
        <v>330</v>
      </c>
      <c r="B26" s="102"/>
      <c r="C26" s="103"/>
      <c r="D26" s="103"/>
      <c r="E26" s="103"/>
      <c r="F26" s="103"/>
      <c r="G26" s="103"/>
      <c r="H26" s="114"/>
      <c r="I26" s="111" t="str">
        <f>IFERROR(($H26/(B26*Deflactor!$I$7))-1,"na")</f>
        <v>na</v>
      </c>
      <c r="J26" s="111" t="str">
        <f>IFERROR(($H26/(C26*Deflactor!$I$8))-1,"na")</f>
        <v>na</v>
      </c>
      <c r="K26" s="111" t="str">
        <f>IFERROR(($H26/(D26*Deflactor!$I$9))-1,"na")</f>
        <v>na</v>
      </c>
      <c r="L26" s="111" t="str">
        <f>IFERROR(($H26/(E26*Deflactor!$I$10))-1,"na")</f>
        <v>na</v>
      </c>
      <c r="M26" s="111" t="str">
        <f>IFERROR(($H26/(F26*Deflactor!$I$11))-1,"na")</f>
        <v>na</v>
      </c>
      <c r="N26" s="111" t="str">
        <f>IFERROR(($H26/(G26*Deflactor!$I$12))-1,"na")</f>
        <v>na</v>
      </c>
      <c r="O26" s="104"/>
    </row>
    <row r="27" spans="1:15" ht="30" customHeight="1" x14ac:dyDescent="0.3">
      <c r="A27" s="101" t="s">
        <v>331</v>
      </c>
      <c r="B27" s="102"/>
      <c r="C27" s="103"/>
      <c r="D27" s="103"/>
      <c r="E27" s="103"/>
      <c r="F27" s="103"/>
      <c r="G27" s="103"/>
      <c r="H27" s="114"/>
      <c r="I27" s="111" t="str">
        <f>IFERROR(($H27/(B27*Deflactor!$I$7))-1,"na")</f>
        <v>na</v>
      </c>
      <c r="J27" s="111" t="str">
        <f>IFERROR(($H27/(C27*Deflactor!$I$8))-1,"na")</f>
        <v>na</v>
      </c>
      <c r="K27" s="111" t="str">
        <f>IFERROR(($H27/(D27*Deflactor!$I$9))-1,"na")</f>
        <v>na</v>
      </c>
      <c r="L27" s="111" t="str">
        <f>IFERROR(($H27/(E27*Deflactor!$I$10))-1,"na")</f>
        <v>na</v>
      </c>
      <c r="M27" s="111" t="str">
        <f>IFERROR(($H27/(F27*Deflactor!$I$11))-1,"na")</f>
        <v>na</v>
      </c>
      <c r="N27" s="111" t="str">
        <f>IFERROR(($H27/(G27*Deflactor!$I$12))-1,"na")</f>
        <v>na</v>
      </c>
      <c r="O27" s="104"/>
    </row>
    <row r="28" spans="1:15" ht="30" customHeight="1" x14ac:dyDescent="0.3">
      <c r="A28" s="101" t="s">
        <v>332</v>
      </c>
      <c r="B28" s="102"/>
      <c r="C28" s="103"/>
      <c r="D28" s="103"/>
      <c r="E28" s="103"/>
      <c r="F28" s="103"/>
      <c r="G28" s="103"/>
      <c r="H28" s="114"/>
      <c r="I28" s="111" t="str">
        <f>IFERROR(($H28/(B28*Deflactor!$I$7))-1,"na")</f>
        <v>na</v>
      </c>
      <c r="J28" s="111" t="str">
        <f>IFERROR(($H28/(C28*Deflactor!$I$8))-1,"na")</f>
        <v>na</v>
      </c>
      <c r="K28" s="111" t="str">
        <f>IFERROR(($H28/(D28*Deflactor!$I$9))-1,"na")</f>
        <v>na</v>
      </c>
      <c r="L28" s="111" t="str">
        <f>IFERROR(($H28/(E28*Deflactor!$I$10))-1,"na")</f>
        <v>na</v>
      </c>
      <c r="M28" s="111" t="str">
        <f>IFERROR(($H28/(F28*Deflactor!$I$11))-1,"na")</f>
        <v>na</v>
      </c>
      <c r="N28" s="111" t="str">
        <f>IFERROR(($H28/(G28*Deflactor!$I$12))-1,"na")</f>
        <v>na</v>
      </c>
      <c r="O28" s="104"/>
    </row>
    <row r="29" spans="1:15" ht="30" customHeight="1" x14ac:dyDescent="0.3">
      <c r="A29" s="101" t="s">
        <v>333</v>
      </c>
      <c r="B29" s="102"/>
      <c r="C29" s="103"/>
      <c r="D29" s="103"/>
      <c r="E29" s="103"/>
      <c r="F29" s="103"/>
      <c r="G29" s="103"/>
      <c r="H29" s="114"/>
      <c r="I29" s="111" t="str">
        <f>IFERROR(($H29/(B29*Deflactor!$I$7))-1,"na")</f>
        <v>na</v>
      </c>
      <c r="J29" s="111" t="str">
        <f>IFERROR(($H29/(C29*Deflactor!$I$8))-1,"na")</f>
        <v>na</v>
      </c>
      <c r="K29" s="111" t="str">
        <f>IFERROR(($H29/(D29*Deflactor!$I$9))-1,"na")</f>
        <v>na</v>
      </c>
      <c r="L29" s="111" t="str">
        <f>IFERROR(($H29/(E29*Deflactor!$I$10))-1,"na")</f>
        <v>na</v>
      </c>
      <c r="M29" s="111" t="str">
        <f>IFERROR(($H29/(F29*Deflactor!$I$11))-1,"na")</f>
        <v>na</v>
      </c>
      <c r="N29" s="111" t="str">
        <f>IFERROR(($H29/(G29*Deflactor!$I$12))-1,"na")</f>
        <v>na</v>
      </c>
      <c r="O29" s="104"/>
    </row>
    <row r="30" spans="1:15" ht="30" customHeight="1" x14ac:dyDescent="0.3">
      <c r="A30" s="101" t="s">
        <v>334</v>
      </c>
      <c r="B30" s="102"/>
      <c r="C30" s="103"/>
      <c r="D30" s="103"/>
      <c r="E30" s="103"/>
      <c r="F30" s="103"/>
      <c r="G30" s="103"/>
      <c r="H30" s="114"/>
      <c r="I30" s="111" t="str">
        <f>IFERROR(($H30/(B30*Deflactor!$I$7))-1,"na")</f>
        <v>na</v>
      </c>
      <c r="J30" s="111" t="str">
        <f>IFERROR(($H30/(C30*Deflactor!$I$8))-1,"na")</f>
        <v>na</v>
      </c>
      <c r="K30" s="111" t="str">
        <f>IFERROR(($H30/(D30*Deflactor!$I$9))-1,"na")</f>
        <v>na</v>
      </c>
      <c r="L30" s="111" t="str">
        <f>IFERROR(($H30/(E30*Deflactor!$I$10))-1,"na")</f>
        <v>na</v>
      </c>
      <c r="M30" s="111" t="str">
        <f>IFERROR(($H30/(F30*Deflactor!$I$11))-1,"na")</f>
        <v>na</v>
      </c>
      <c r="N30" s="111" t="str">
        <f>IFERROR(($H30/(G30*Deflactor!$I$12))-1,"na")</f>
        <v>na</v>
      </c>
      <c r="O30" s="104"/>
    </row>
    <row r="31" spans="1:15" ht="30" customHeight="1" x14ac:dyDescent="0.3">
      <c r="A31" s="101" t="s">
        <v>335</v>
      </c>
      <c r="B31" s="102"/>
      <c r="C31" s="103"/>
      <c r="D31" s="103"/>
      <c r="E31" s="103"/>
      <c r="F31" s="103"/>
      <c r="G31" s="103"/>
      <c r="H31" s="114"/>
      <c r="I31" s="111" t="str">
        <f>IFERROR(($H31/(B31*Deflactor!$I$7))-1,"na")</f>
        <v>na</v>
      </c>
      <c r="J31" s="111" t="str">
        <f>IFERROR(($H31/(C31*Deflactor!$I$8))-1,"na")</f>
        <v>na</v>
      </c>
      <c r="K31" s="111" t="str">
        <f>IFERROR(($H31/(D31*Deflactor!$I$9))-1,"na")</f>
        <v>na</v>
      </c>
      <c r="L31" s="111" t="str">
        <f>IFERROR(($H31/(E31*Deflactor!$I$10))-1,"na")</f>
        <v>na</v>
      </c>
      <c r="M31" s="111" t="str">
        <f>IFERROR(($H31/(F31*Deflactor!$I$11))-1,"na")</f>
        <v>na</v>
      </c>
      <c r="N31" s="111" t="str">
        <f>IFERROR(($H31/(G31*Deflactor!$I$12))-1,"na")</f>
        <v>na</v>
      </c>
      <c r="O31" s="104"/>
    </row>
    <row r="32" spans="1:15" ht="30" customHeight="1" x14ac:dyDescent="0.3">
      <c r="A32" s="101" t="s">
        <v>336</v>
      </c>
      <c r="B32" s="102"/>
      <c r="C32" s="103"/>
      <c r="D32" s="103"/>
      <c r="E32" s="103"/>
      <c r="F32" s="103"/>
      <c r="G32" s="103"/>
      <c r="H32" s="114"/>
      <c r="I32" s="111" t="str">
        <f>IFERROR(($H32/(B32*Deflactor!$I$7))-1,"na")</f>
        <v>na</v>
      </c>
      <c r="J32" s="111" t="str">
        <f>IFERROR(($H32/(C32*Deflactor!$I$8))-1,"na")</f>
        <v>na</v>
      </c>
      <c r="K32" s="111" t="str">
        <f>IFERROR(($H32/(D32*Deflactor!$I$9))-1,"na")</f>
        <v>na</v>
      </c>
      <c r="L32" s="111" t="str">
        <f>IFERROR(($H32/(E32*Deflactor!$I$10))-1,"na")</f>
        <v>na</v>
      </c>
      <c r="M32" s="111" t="str">
        <f>IFERROR(($H32/(F32*Deflactor!$I$11))-1,"na")</f>
        <v>na</v>
      </c>
      <c r="N32" s="111" t="str">
        <f>IFERROR(($H32/(G32*Deflactor!$I$12))-1,"na")</f>
        <v>na</v>
      </c>
      <c r="O32" s="104"/>
    </row>
    <row r="33" spans="1:15" ht="30" customHeight="1" x14ac:dyDescent="0.3">
      <c r="A33" s="101" t="s">
        <v>337</v>
      </c>
      <c r="B33" s="102"/>
      <c r="C33" s="103"/>
      <c r="D33" s="103"/>
      <c r="E33" s="103"/>
      <c r="F33" s="103"/>
      <c r="G33" s="103"/>
      <c r="H33" s="114"/>
      <c r="I33" s="111" t="str">
        <f>IFERROR(($H33/(B33*Deflactor!$I$7))-1,"na")</f>
        <v>na</v>
      </c>
      <c r="J33" s="111" t="str">
        <f>IFERROR(($H33/(C33*Deflactor!$I$8))-1,"na")</f>
        <v>na</v>
      </c>
      <c r="K33" s="111" t="str">
        <f>IFERROR(($H33/(D33*Deflactor!$I$9))-1,"na")</f>
        <v>na</v>
      </c>
      <c r="L33" s="111" t="str">
        <f>IFERROR(($H33/(E33*Deflactor!$I$10))-1,"na")</f>
        <v>na</v>
      </c>
      <c r="M33" s="111" t="str">
        <f>IFERROR(($H33/(F33*Deflactor!$I$11))-1,"na")</f>
        <v>na</v>
      </c>
      <c r="N33" s="111" t="str">
        <f>IFERROR(($H33/(G33*Deflactor!$I$12))-1,"na")</f>
        <v>na</v>
      </c>
      <c r="O33" s="104"/>
    </row>
    <row r="34" spans="1:15" ht="30" customHeight="1" x14ac:dyDescent="0.3">
      <c r="A34" s="101" t="s">
        <v>338</v>
      </c>
      <c r="B34" s="102"/>
      <c r="C34" s="103"/>
      <c r="D34" s="103"/>
      <c r="E34" s="103"/>
      <c r="F34" s="103"/>
      <c r="G34" s="103"/>
      <c r="H34" s="114"/>
      <c r="I34" s="111" t="str">
        <f>IFERROR(($H34/(B34*Deflactor!$I$7))-1,"na")</f>
        <v>na</v>
      </c>
      <c r="J34" s="111" t="str">
        <f>IFERROR(($H34/(C34*Deflactor!$I$8))-1,"na")</f>
        <v>na</v>
      </c>
      <c r="K34" s="111" t="str">
        <f>IFERROR(($H34/(D34*Deflactor!$I$9))-1,"na")</f>
        <v>na</v>
      </c>
      <c r="L34" s="111" t="str">
        <f>IFERROR(($H34/(E34*Deflactor!$I$10))-1,"na")</f>
        <v>na</v>
      </c>
      <c r="M34" s="111" t="str">
        <f>IFERROR(($H34/(F34*Deflactor!$I$11))-1,"na")</f>
        <v>na</v>
      </c>
      <c r="N34" s="111" t="str">
        <f>IFERROR(($H34/(G34*Deflactor!$I$12))-1,"na")</f>
        <v>na</v>
      </c>
      <c r="O34" s="104"/>
    </row>
    <row r="35" spans="1:15" ht="30" customHeight="1" x14ac:dyDescent="0.3">
      <c r="A35" s="101" t="s">
        <v>339</v>
      </c>
      <c r="B35" s="102"/>
      <c r="C35" s="103"/>
      <c r="D35" s="103"/>
      <c r="E35" s="103"/>
      <c r="F35" s="103"/>
      <c r="G35" s="103"/>
      <c r="H35" s="114"/>
      <c r="I35" s="111" t="str">
        <f>IFERROR(($H35/(B35*Deflactor!$I$7))-1,"na")</f>
        <v>na</v>
      </c>
      <c r="J35" s="111" t="str">
        <f>IFERROR(($H35/(C35*Deflactor!$I$8))-1,"na")</f>
        <v>na</v>
      </c>
      <c r="K35" s="111" t="str">
        <f>IFERROR(($H35/(D35*Deflactor!$I$9))-1,"na")</f>
        <v>na</v>
      </c>
      <c r="L35" s="111" t="str">
        <f>IFERROR(($H35/(E35*Deflactor!$I$10))-1,"na")</f>
        <v>na</v>
      </c>
      <c r="M35" s="111" t="str">
        <f>IFERROR(($H35/(F35*Deflactor!$I$11))-1,"na")</f>
        <v>na</v>
      </c>
      <c r="N35" s="111" t="str">
        <f>IFERROR(($H35/(G35*Deflactor!$I$12))-1,"na")</f>
        <v>na</v>
      </c>
      <c r="O35" s="104"/>
    </row>
    <row r="36" spans="1:15" ht="30" customHeight="1" x14ac:dyDescent="0.3">
      <c r="A36" s="101" t="s">
        <v>340</v>
      </c>
      <c r="B36" s="102"/>
      <c r="C36" s="103"/>
      <c r="D36" s="103"/>
      <c r="E36" s="103"/>
      <c r="F36" s="103"/>
      <c r="G36" s="103"/>
      <c r="H36" s="114"/>
      <c r="I36" s="111" t="str">
        <f>IFERROR(($H36/(B36*Deflactor!$I$7))-1,"na")</f>
        <v>na</v>
      </c>
      <c r="J36" s="111" t="str">
        <f>IFERROR(($H36/(C36*Deflactor!$I$8))-1,"na")</f>
        <v>na</v>
      </c>
      <c r="K36" s="111" t="str">
        <f>IFERROR(($H36/(D36*Deflactor!$I$9))-1,"na")</f>
        <v>na</v>
      </c>
      <c r="L36" s="111" t="str">
        <f>IFERROR(($H36/(E36*Deflactor!$I$10))-1,"na")</f>
        <v>na</v>
      </c>
      <c r="M36" s="111" t="str">
        <f>IFERROR(($H36/(F36*Deflactor!$I$11))-1,"na")</f>
        <v>na</v>
      </c>
      <c r="N36" s="111" t="str">
        <f>IFERROR(($H36/(G36*Deflactor!$I$12))-1,"na")</f>
        <v>na</v>
      </c>
      <c r="O36" s="104"/>
    </row>
    <row r="37" spans="1:15" ht="30" customHeight="1" x14ac:dyDescent="0.3">
      <c r="A37" s="101" t="s">
        <v>341</v>
      </c>
      <c r="B37" s="102"/>
      <c r="C37" s="103"/>
      <c r="D37" s="103"/>
      <c r="E37" s="103"/>
      <c r="F37" s="103"/>
      <c r="G37" s="103"/>
      <c r="H37" s="114"/>
      <c r="I37" s="111" t="str">
        <f>IFERROR(($H37/(B37*Deflactor!$I$7))-1,"na")</f>
        <v>na</v>
      </c>
      <c r="J37" s="111" t="str">
        <f>IFERROR(($H37/(C37*Deflactor!$I$8))-1,"na")</f>
        <v>na</v>
      </c>
      <c r="K37" s="111" t="str">
        <f>IFERROR(($H37/(D37*Deflactor!$I$9))-1,"na")</f>
        <v>na</v>
      </c>
      <c r="L37" s="111" t="str">
        <f>IFERROR(($H37/(E37*Deflactor!$I$10))-1,"na")</f>
        <v>na</v>
      </c>
      <c r="M37" s="111" t="str">
        <f>IFERROR(($H37/(F37*Deflactor!$I$11))-1,"na")</f>
        <v>na</v>
      </c>
      <c r="N37" s="111" t="str">
        <f>IFERROR(($H37/(G37*Deflactor!$I$12))-1,"na")</f>
        <v>na</v>
      </c>
      <c r="O37" s="104"/>
    </row>
    <row r="38" spans="1:15" ht="30" customHeight="1" x14ac:dyDescent="0.3">
      <c r="A38" s="101" t="s">
        <v>342</v>
      </c>
      <c r="B38" s="102"/>
      <c r="C38" s="103"/>
      <c r="D38" s="103"/>
      <c r="E38" s="103"/>
      <c r="F38" s="103"/>
      <c r="G38" s="103"/>
      <c r="H38" s="114"/>
      <c r="I38" s="111" t="str">
        <f>IFERROR(($H38/(B38*Deflactor!$I$7))-1,"na")</f>
        <v>na</v>
      </c>
      <c r="J38" s="111" t="str">
        <f>IFERROR(($H38/(C38*Deflactor!$I$8))-1,"na")</f>
        <v>na</v>
      </c>
      <c r="K38" s="111" t="str">
        <f>IFERROR(($H38/(D38*Deflactor!$I$9))-1,"na")</f>
        <v>na</v>
      </c>
      <c r="L38" s="111" t="str">
        <f>IFERROR(($H38/(E38*Deflactor!$I$10))-1,"na")</f>
        <v>na</v>
      </c>
      <c r="M38" s="111" t="str">
        <f>IFERROR(($H38/(F38*Deflactor!$I$11))-1,"na")</f>
        <v>na</v>
      </c>
      <c r="N38" s="111" t="str">
        <f>IFERROR(($H38/(G38*Deflactor!$I$12))-1,"na")</f>
        <v>na</v>
      </c>
      <c r="O38" s="104"/>
    </row>
    <row r="39" spans="1:15" ht="30" customHeight="1" x14ac:dyDescent="0.3">
      <c r="A39" s="101" t="s">
        <v>343</v>
      </c>
      <c r="B39" s="102"/>
      <c r="C39" s="103"/>
      <c r="D39" s="103"/>
      <c r="E39" s="103"/>
      <c r="F39" s="103"/>
      <c r="G39" s="103"/>
      <c r="H39" s="114"/>
      <c r="I39" s="111" t="str">
        <f>IFERROR(($H39/(B39*Deflactor!$I$7))-1,"na")</f>
        <v>na</v>
      </c>
      <c r="J39" s="111" t="str">
        <f>IFERROR(($H39/(C39*Deflactor!$I$8))-1,"na")</f>
        <v>na</v>
      </c>
      <c r="K39" s="111" t="str">
        <f>IFERROR(($H39/(D39*Deflactor!$I$9))-1,"na")</f>
        <v>na</v>
      </c>
      <c r="L39" s="111" t="str">
        <f>IFERROR(($H39/(E39*Deflactor!$I$10))-1,"na")</f>
        <v>na</v>
      </c>
      <c r="M39" s="111" t="str">
        <f>IFERROR(($H39/(F39*Deflactor!$I$11))-1,"na")</f>
        <v>na</v>
      </c>
      <c r="N39" s="111" t="str">
        <f>IFERROR(($H39/(G39*Deflactor!$I$12))-1,"na")</f>
        <v>na</v>
      </c>
      <c r="O39" s="104"/>
    </row>
    <row r="40" spans="1:15" ht="30" customHeight="1" x14ac:dyDescent="0.3">
      <c r="A40" s="101" t="s">
        <v>344</v>
      </c>
      <c r="B40" s="102"/>
      <c r="C40" s="103"/>
      <c r="D40" s="103"/>
      <c r="E40" s="103"/>
      <c r="F40" s="103"/>
      <c r="G40" s="103"/>
      <c r="H40" s="114"/>
      <c r="I40" s="111" t="str">
        <f>IFERROR(($H40/(B40*Deflactor!$I$7))-1,"na")</f>
        <v>na</v>
      </c>
      <c r="J40" s="111" t="str">
        <f>IFERROR(($H40/(C40*Deflactor!$I$8))-1,"na")</f>
        <v>na</v>
      </c>
      <c r="K40" s="111" t="str">
        <f>IFERROR(($H40/(D40*Deflactor!$I$9))-1,"na")</f>
        <v>na</v>
      </c>
      <c r="L40" s="111" t="str">
        <f>IFERROR(($H40/(E40*Deflactor!$I$10))-1,"na")</f>
        <v>na</v>
      </c>
      <c r="M40" s="111" t="str">
        <f>IFERROR(($H40/(F40*Deflactor!$I$11))-1,"na")</f>
        <v>na</v>
      </c>
      <c r="N40" s="111" t="str">
        <f>IFERROR(($H40/(G40*Deflactor!$I$12))-1,"na")</f>
        <v>na</v>
      </c>
      <c r="O40" s="104"/>
    </row>
    <row r="41" spans="1:15" ht="30" customHeight="1" x14ac:dyDescent="0.3">
      <c r="A41" s="101" t="s">
        <v>345</v>
      </c>
      <c r="B41" s="102"/>
      <c r="C41" s="103"/>
      <c r="D41" s="103"/>
      <c r="E41" s="103"/>
      <c r="F41" s="103"/>
      <c r="G41" s="103"/>
      <c r="H41" s="114"/>
      <c r="I41" s="111" t="str">
        <f>IFERROR(($H41/(B41*Deflactor!$I$7))-1,"na")</f>
        <v>na</v>
      </c>
      <c r="J41" s="111" t="str">
        <f>IFERROR(($H41/(C41*Deflactor!$I$8))-1,"na")</f>
        <v>na</v>
      </c>
      <c r="K41" s="111" t="str">
        <f>IFERROR(($H41/(D41*Deflactor!$I$9))-1,"na")</f>
        <v>na</v>
      </c>
      <c r="L41" s="111" t="str">
        <f>IFERROR(($H41/(E41*Deflactor!$I$10))-1,"na")</f>
        <v>na</v>
      </c>
      <c r="M41" s="111" t="str">
        <f>IFERROR(($H41/(F41*Deflactor!$I$11))-1,"na")</f>
        <v>na</v>
      </c>
      <c r="N41" s="111" t="str">
        <f>IFERROR(($H41/(G41*Deflactor!$I$12))-1,"na")</f>
        <v>na</v>
      </c>
      <c r="O41" s="104"/>
    </row>
    <row r="42" spans="1:15" ht="30" customHeight="1" x14ac:dyDescent="0.3">
      <c r="A42" s="101" t="s">
        <v>346</v>
      </c>
      <c r="B42" s="102"/>
      <c r="C42" s="103"/>
      <c r="D42" s="103"/>
      <c r="E42" s="103"/>
      <c r="F42" s="103"/>
      <c r="G42" s="103"/>
      <c r="H42" s="114"/>
      <c r="I42" s="111" t="str">
        <f>IFERROR(($H42/(B42*Deflactor!$I$7))-1,"na")</f>
        <v>na</v>
      </c>
      <c r="J42" s="111" t="str">
        <f>IFERROR(($H42/(C42*Deflactor!$I$8))-1,"na")</f>
        <v>na</v>
      </c>
      <c r="K42" s="111" t="str">
        <f>IFERROR(($H42/(D42*Deflactor!$I$9))-1,"na")</f>
        <v>na</v>
      </c>
      <c r="L42" s="111" t="str">
        <f>IFERROR(($H42/(E42*Deflactor!$I$10))-1,"na")</f>
        <v>na</v>
      </c>
      <c r="M42" s="111" t="str">
        <f>IFERROR(($H42/(F42*Deflactor!$I$11))-1,"na")</f>
        <v>na</v>
      </c>
      <c r="N42" s="111" t="str">
        <f>IFERROR(($H42/(G42*Deflactor!$I$12))-1,"na")</f>
        <v>na</v>
      </c>
      <c r="O42" s="104"/>
    </row>
    <row r="43" spans="1:15" ht="30" customHeight="1" x14ac:dyDescent="0.3">
      <c r="A43" s="101" t="s">
        <v>347</v>
      </c>
      <c r="B43" s="102"/>
      <c r="C43" s="103"/>
      <c r="D43" s="103"/>
      <c r="E43" s="103"/>
      <c r="F43" s="103"/>
      <c r="G43" s="103"/>
      <c r="H43" s="114"/>
      <c r="I43" s="111" t="str">
        <f>IFERROR(($H43/(B43*Deflactor!$I$7))-1,"na")</f>
        <v>na</v>
      </c>
      <c r="J43" s="111" t="str">
        <f>IFERROR(($H43/(C43*Deflactor!$I$8))-1,"na")</f>
        <v>na</v>
      </c>
      <c r="K43" s="111" t="str">
        <f>IFERROR(($H43/(D43*Deflactor!$I$9))-1,"na")</f>
        <v>na</v>
      </c>
      <c r="L43" s="111" t="str">
        <f>IFERROR(($H43/(E43*Deflactor!$I$10))-1,"na")</f>
        <v>na</v>
      </c>
      <c r="M43" s="111" t="str">
        <f>IFERROR(($H43/(F43*Deflactor!$I$11))-1,"na")</f>
        <v>na</v>
      </c>
      <c r="N43" s="111" t="str">
        <f>IFERROR(($H43/(G43*Deflactor!$I$12))-1,"na")</f>
        <v>na</v>
      </c>
      <c r="O43" s="104"/>
    </row>
    <row r="44" spans="1:15" ht="30" customHeight="1" x14ac:dyDescent="0.3">
      <c r="A44" s="101" t="s">
        <v>348</v>
      </c>
      <c r="B44" s="102"/>
      <c r="C44" s="103"/>
      <c r="D44" s="103"/>
      <c r="E44" s="103"/>
      <c r="F44" s="103"/>
      <c r="G44" s="103"/>
      <c r="H44" s="114"/>
      <c r="I44" s="111" t="str">
        <f>IFERROR(($H44/(B44*Deflactor!$I$7))-1,"na")</f>
        <v>na</v>
      </c>
      <c r="J44" s="111" t="str">
        <f>IFERROR(($H44/(C44*Deflactor!$I$8))-1,"na")</f>
        <v>na</v>
      </c>
      <c r="K44" s="111" t="str">
        <f>IFERROR(($H44/(D44*Deflactor!$I$9))-1,"na")</f>
        <v>na</v>
      </c>
      <c r="L44" s="111" t="str">
        <f>IFERROR(($H44/(E44*Deflactor!$I$10))-1,"na")</f>
        <v>na</v>
      </c>
      <c r="M44" s="111" t="str">
        <f>IFERROR(($H44/(F44*Deflactor!$I$11))-1,"na")</f>
        <v>na</v>
      </c>
      <c r="N44" s="111" t="str">
        <f>IFERROR(($H44/(G44*Deflactor!$I$12))-1,"na")</f>
        <v>na</v>
      </c>
      <c r="O44" s="104"/>
    </row>
    <row r="45" spans="1:15" ht="30" customHeight="1" x14ac:dyDescent="0.3">
      <c r="A45" s="101" t="s">
        <v>349</v>
      </c>
      <c r="B45" s="102"/>
      <c r="C45" s="103"/>
      <c r="D45" s="103"/>
      <c r="E45" s="103"/>
      <c r="F45" s="103"/>
      <c r="G45" s="103"/>
      <c r="H45" s="114"/>
      <c r="I45" s="111" t="str">
        <f>IFERROR(($H45/(B45*Deflactor!$I$7))-1,"na")</f>
        <v>na</v>
      </c>
      <c r="J45" s="111" t="str">
        <f>IFERROR(($H45/(C45*Deflactor!$I$8))-1,"na")</f>
        <v>na</v>
      </c>
      <c r="K45" s="111" t="str">
        <f>IFERROR(($H45/(D45*Deflactor!$I$9))-1,"na")</f>
        <v>na</v>
      </c>
      <c r="L45" s="111" t="str">
        <f>IFERROR(($H45/(E45*Deflactor!$I$10))-1,"na")</f>
        <v>na</v>
      </c>
      <c r="M45" s="111" t="str">
        <f>IFERROR(($H45/(F45*Deflactor!$I$11))-1,"na")</f>
        <v>na</v>
      </c>
      <c r="N45" s="111" t="str">
        <f>IFERROR(($H45/(G45*Deflactor!$I$12))-1,"na")</f>
        <v>na</v>
      </c>
      <c r="O45" s="104"/>
    </row>
    <row r="46" spans="1:15" ht="30" customHeight="1" x14ac:dyDescent="0.3">
      <c r="A46" s="101" t="s">
        <v>350</v>
      </c>
      <c r="B46" s="102"/>
      <c r="C46" s="103"/>
      <c r="D46" s="103"/>
      <c r="E46" s="103"/>
      <c r="F46" s="103"/>
      <c r="G46" s="103"/>
      <c r="H46" s="114"/>
      <c r="I46" s="111" t="str">
        <f>IFERROR(($H46/(B46*Deflactor!$I$7))-1,"na")</f>
        <v>na</v>
      </c>
      <c r="J46" s="111" t="str">
        <f>IFERROR(($H46/(C46*Deflactor!$I$8))-1,"na")</f>
        <v>na</v>
      </c>
      <c r="K46" s="111" t="str">
        <f>IFERROR(($H46/(D46*Deflactor!$I$9))-1,"na")</f>
        <v>na</v>
      </c>
      <c r="L46" s="111" t="str">
        <f>IFERROR(($H46/(E46*Deflactor!$I$10))-1,"na")</f>
        <v>na</v>
      </c>
      <c r="M46" s="111" t="str">
        <f>IFERROR(($H46/(F46*Deflactor!$I$11))-1,"na")</f>
        <v>na</v>
      </c>
      <c r="N46" s="111" t="str">
        <f>IFERROR(($H46/(G46*Deflactor!$I$12))-1,"na")</f>
        <v>na</v>
      </c>
      <c r="O46" s="104"/>
    </row>
    <row r="47" spans="1:15" ht="30" customHeight="1" x14ac:dyDescent="0.3">
      <c r="A47" s="101" t="s">
        <v>351</v>
      </c>
      <c r="B47" s="102"/>
      <c r="C47" s="103"/>
      <c r="D47" s="103"/>
      <c r="E47" s="103"/>
      <c r="F47" s="103"/>
      <c r="G47" s="103"/>
      <c r="H47" s="114"/>
      <c r="I47" s="111" t="str">
        <f>IFERROR(($H47/(B47*Deflactor!$I$7))-1,"na")</f>
        <v>na</v>
      </c>
      <c r="J47" s="111" t="str">
        <f>IFERROR(($H47/(C47*Deflactor!$I$8))-1,"na")</f>
        <v>na</v>
      </c>
      <c r="K47" s="111" t="str">
        <f>IFERROR(($H47/(D47*Deflactor!$I$9))-1,"na")</f>
        <v>na</v>
      </c>
      <c r="L47" s="111" t="str">
        <f>IFERROR(($H47/(E47*Deflactor!$I$10))-1,"na")</f>
        <v>na</v>
      </c>
      <c r="M47" s="111" t="str">
        <f>IFERROR(($H47/(F47*Deflactor!$I$11))-1,"na")</f>
        <v>na</v>
      </c>
      <c r="N47" s="111" t="str">
        <f>IFERROR(($H47/(G47*Deflactor!$I$12))-1,"na")</f>
        <v>na</v>
      </c>
      <c r="O47" s="104"/>
    </row>
    <row r="48" spans="1:15" ht="30" customHeight="1" x14ac:dyDescent="0.3">
      <c r="A48" s="101" t="s">
        <v>352</v>
      </c>
      <c r="B48" s="102"/>
      <c r="C48" s="103"/>
      <c r="D48" s="103"/>
      <c r="E48" s="103"/>
      <c r="F48" s="103"/>
      <c r="G48" s="103"/>
      <c r="H48" s="114"/>
      <c r="I48" s="111" t="str">
        <f>IFERROR(($H48/(B48*Deflactor!$I$7))-1,"na")</f>
        <v>na</v>
      </c>
      <c r="J48" s="111" t="str">
        <f>IFERROR(($H48/(C48*Deflactor!$I$8))-1,"na")</f>
        <v>na</v>
      </c>
      <c r="K48" s="111" t="str">
        <f>IFERROR(($H48/(D48*Deflactor!$I$9))-1,"na")</f>
        <v>na</v>
      </c>
      <c r="L48" s="111" t="str">
        <f>IFERROR(($H48/(E48*Deflactor!$I$10))-1,"na")</f>
        <v>na</v>
      </c>
      <c r="M48" s="111" t="str">
        <f>IFERROR(($H48/(F48*Deflactor!$I$11))-1,"na")</f>
        <v>na</v>
      </c>
      <c r="N48" s="111" t="str">
        <f>IFERROR(($H48/(G48*Deflactor!$I$12))-1,"na")</f>
        <v>na</v>
      </c>
      <c r="O48" s="104"/>
    </row>
    <row r="49" spans="1:15" ht="30" customHeight="1" x14ac:dyDescent="0.3">
      <c r="A49" s="101" t="s">
        <v>353</v>
      </c>
      <c r="B49" s="102"/>
      <c r="C49" s="103"/>
      <c r="D49" s="103"/>
      <c r="E49" s="103"/>
      <c r="F49" s="103"/>
      <c r="G49" s="103"/>
      <c r="H49" s="114"/>
      <c r="I49" s="111" t="str">
        <f>IFERROR(($H49/(B49*Deflactor!$I$7))-1,"na")</f>
        <v>na</v>
      </c>
      <c r="J49" s="111" t="str">
        <f>IFERROR(($H49/(C49*Deflactor!$I$8))-1,"na")</f>
        <v>na</v>
      </c>
      <c r="K49" s="111" t="str">
        <f>IFERROR(($H49/(D49*Deflactor!$I$9))-1,"na")</f>
        <v>na</v>
      </c>
      <c r="L49" s="111" t="str">
        <f>IFERROR(($H49/(E49*Deflactor!$I$10))-1,"na")</f>
        <v>na</v>
      </c>
      <c r="M49" s="111" t="str">
        <f>IFERROR(($H49/(F49*Deflactor!$I$11))-1,"na")</f>
        <v>na</v>
      </c>
      <c r="N49" s="111" t="str">
        <f>IFERROR(($H49/(G49*Deflactor!$I$12))-1,"na")</f>
        <v>na</v>
      </c>
      <c r="O49" s="104"/>
    </row>
    <row r="50" spans="1:15" ht="30" customHeight="1" x14ac:dyDescent="0.3">
      <c r="A50" s="101" t="s">
        <v>354</v>
      </c>
      <c r="B50" s="102"/>
      <c r="C50" s="103"/>
      <c r="D50" s="103"/>
      <c r="E50" s="103"/>
      <c r="F50" s="103"/>
      <c r="G50" s="103"/>
      <c r="H50" s="114"/>
      <c r="I50" s="111" t="str">
        <f>IFERROR(($H50/(B50*Deflactor!$I$7))-1,"na")</f>
        <v>na</v>
      </c>
      <c r="J50" s="111" t="str">
        <f>IFERROR(($H50/(C50*Deflactor!$I$8))-1,"na")</f>
        <v>na</v>
      </c>
      <c r="K50" s="111" t="str">
        <f>IFERROR(($H50/(D50*Deflactor!$I$9))-1,"na")</f>
        <v>na</v>
      </c>
      <c r="L50" s="111" t="str">
        <f>IFERROR(($H50/(E50*Deflactor!$I$10))-1,"na")</f>
        <v>na</v>
      </c>
      <c r="M50" s="111" t="str">
        <f>IFERROR(($H50/(F50*Deflactor!$I$11))-1,"na")</f>
        <v>na</v>
      </c>
      <c r="N50" s="111" t="str">
        <f>IFERROR(($H50/(G50*Deflactor!$I$12))-1,"na")</f>
        <v>na</v>
      </c>
      <c r="O50" s="104"/>
    </row>
    <row r="51" spans="1:15" ht="30" customHeight="1" x14ac:dyDescent="0.3">
      <c r="A51" s="101" t="s">
        <v>355</v>
      </c>
      <c r="B51" s="102"/>
      <c r="C51" s="103"/>
      <c r="D51" s="103"/>
      <c r="E51" s="103"/>
      <c r="F51" s="103"/>
      <c r="G51" s="103"/>
      <c r="H51" s="114"/>
      <c r="I51" s="111" t="str">
        <f>IFERROR(($H51/(B51*Deflactor!$I$7))-1,"na")</f>
        <v>na</v>
      </c>
      <c r="J51" s="111" t="str">
        <f>IFERROR(($H51/(C51*Deflactor!$I$8))-1,"na")</f>
        <v>na</v>
      </c>
      <c r="K51" s="111" t="str">
        <f>IFERROR(($H51/(D51*Deflactor!$I$9))-1,"na")</f>
        <v>na</v>
      </c>
      <c r="L51" s="111" t="str">
        <f>IFERROR(($H51/(E51*Deflactor!$I$10))-1,"na")</f>
        <v>na</v>
      </c>
      <c r="M51" s="111" t="str">
        <f>IFERROR(($H51/(F51*Deflactor!$I$11))-1,"na")</f>
        <v>na</v>
      </c>
      <c r="N51" s="111" t="str">
        <f>IFERROR(($H51/(G51*Deflactor!$I$12))-1,"na")</f>
        <v>na</v>
      </c>
      <c r="O51" s="104"/>
    </row>
    <row r="52" spans="1:15" ht="30" customHeight="1" x14ac:dyDescent="0.3">
      <c r="A52" s="101" t="s">
        <v>356</v>
      </c>
      <c r="B52" s="102"/>
      <c r="C52" s="103"/>
      <c r="D52" s="103"/>
      <c r="E52" s="103"/>
      <c r="F52" s="103"/>
      <c r="G52" s="103"/>
      <c r="H52" s="114"/>
      <c r="I52" s="111" t="str">
        <f>IFERROR(($H52/(B52*Deflactor!$I$7))-1,"na")</f>
        <v>na</v>
      </c>
      <c r="J52" s="111" t="str">
        <f>IFERROR(($H52/(C52*Deflactor!$I$8))-1,"na")</f>
        <v>na</v>
      </c>
      <c r="K52" s="111" t="str">
        <f>IFERROR(($H52/(D52*Deflactor!$I$9))-1,"na")</f>
        <v>na</v>
      </c>
      <c r="L52" s="111" t="str">
        <f>IFERROR(($H52/(E52*Deflactor!$I$10))-1,"na")</f>
        <v>na</v>
      </c>
      <c r="M52" s="111" t="str">
        <f>IFERROR(($H52/(F52*Deflactor!$I$11))-1,"na")</f>
        <v>na</v>
      </c>
      <c r="N52" s="111" t="str">
        <f>IFERROR(($H52/(G52*Deflactor!$I$12))-1,"na")</f>
        <v>na</v>
      </c>
      <c r="O52" s="104"/>
    </row>
    <row r="53" spans="1:15" ht="30" customHeight="1" x14ac:dyDescent="0.3">
      <c r="A53" s="101" t="s">
        <v>357</v>
      </c>
      <c r="B53" s="102"/>
      <c r="C53" s="103"/>
      <c r="D53" s="103"/>
      <c r="E53" s="103"/>
      <c r="F53" s="103"/>
      <c r="G53" s="103"/>
      <c r="H53" s="114"/>
      <c r="I53" s="111" t="str">
        <f>IFERROR(($H53/(B53*Deflactor!$I$7))-1,"na")</f>
        <v>na</v>
      </c>
      <c r="J53" s="111" t="str">
        <f>IFERROR(($H53/(C53*Deflactor!$I$8))-1,"na")</f>
        <v>na</v>
      </c>
      <c r="K53" s="111" t="str">
        <f>IFERROR(($H53/(D53*Deflactor!$I$9))-1,"na")</f>
        <v>na</v>
      </c>
      <c r="L53" s="111" t="str">
        <f>IFERROR(($H53/(E53*Deflactor!$I$10))-1,"na")</f>
        <v>na</v>
      </c>
      <c r="M53" s="111" t="str">
        <f>IFERROR(($H53/(F53*Deflactor!$I$11))-1,"na")</f>
        <v>na</v>
      </c>
      <c r="N53" s="111" t="str">
        <f>IFERROR(($H53/(G53*Deflactor!$I$12))-1,"na")</f>
        <v>na</v>
      </c>
      <c r="O53" s="104"/>
    </row>
    <row r="54" spans="1:15" ht="30" customHeight="1" x14ac:dyDescent="0.3">
      <c r="A54" s="101" t="s">
        <v>358</v>
      </c>
      <c r="B54" s="102"/>
      <c r="C54" s="103"/>
      <c r="D54" s="103"/>
      <c r="E54" s="103"/>
      <c r="F54" s="103"/>
      <c r="G54" s="103"/>
      <c r="H54" s="114"/>
      <c r="I54" s="111" t="str">
        <f>IFERROR(($H54/(B54*Deflactor!$I$7))-1,"na")</f>
        <v>na</v>
      </c>
      <c r="J54" s="111" t="str">
        <f>IFERROR(($H54/(C54*Deflactor!$I$8))-1,"na")</f>
        <v>na</v>
      </c>
      <c r="K54" s="111" t="str">
        <f>IFERROR(($H54/(D54*Deflactor!$I$9))-1,"na")</f>
        <v>na</v>
      </c>
      <c r="L54" s="111" t="str">
        <f>IFERROR(($H54/(E54*Deflactor!$I$10))-1,"na")</f>
        <v>na</v>
      </c>
      <c r="M54" s="111" t="str">
        <f>IFERROR(($H54/(F54*Deflactor!$I$11))-1,"na")</f>
        <v>na</v>
      </c>
      <c r="N54" s="111" t="str">
        <f>IFERROR(($H54/(G54*Deflactor!$I$12))-1,"na")</f>
        <v>na</v>
      </c>
      <c r="O54" s="104"/>
    </row>
    <row r="55" spans="1:15" ht="30" customHeight="1" x14ac:dyDescent="0.3">
      <c r="A55" s="101" t="s">
        <v>359</v>
      </c>
      <c r="B55" s="102"/>
      <c r="C55" s="103"/>
      <c r="D55" s="103"/>
      <c r="E55" s="103"/>
      <c r="F55" s="103"/>
      <c r="G55" s="103"/>
      <c r="H55" s="114"/>
      <c r="I55" s="111" t="str">
        <f>IFERROR(($H55/(B55*Deflactor!$I$7))-1,"na")</f>
        <v>na</v>
      </c>
      <c r="J55" s="111" t="str">
        <f>IFERROR(($H55/(C55*Deflactor!$I$8))-1,"na")</f>
        <v>na</v>
      </c>
      <c r="K55" s="111" t="str">
        <f>IFERROR(($H55/(D55*Deflactor!$I$9))-1,"na")</f>
        <v>na</v>
      </c>
      <c r="L55" s="111" t="str">
        <f>IFERROR(($H55/(E55*Deflactor!$I$10))-1,"na")</f>
        <v>na</v>
      </c>
      <c r="M55" s="111" t="str">
        <f>IFERROR(($H55/(F55*Deflactor!$I$11))-1,"na")</f>
        <v>na</v>
      </c>
      <c r="N55" s="111" t="str">
        <f>IFERROR(($H55/(G55*Deflactor!$I$12))-1,"na")</f>
        <v>na</v>
      </c>
      <c r="O55" s="104"/>
    </row>
    <row r="56" spans="1:15" ht="30" customHeight="1" x14ac:dyDescent="0.3">
      <c r="A56" s="101" t="s">
        <v>360</v>
      </c>
      <c r="B56" s="102"/>
      <c r="C56" s="103"/>
      <c r="D56" s="103"/>
      <c r="E56" s="103"/>
      <c r="F56" s="103"/>
      <c r="G56" s="103"/>
      <c r="H56" s="114"/>
      <c r="I56" s="111" t="str">
        <f>IFERROR(($H56/(B56*Deflactor!$I$7))-1,"na")</f>
        <v>na</v>
      </c>
      <c r="J56" s="111" t="str">
        <f>IFERROR(($H56/(C56*Deflactor!$I$8))-1,"na")</f>
        <v>na</v>
      </c>
      <c r="K56" s="111" t="str">
        <f>IFERROR(($H56/(D56*Deflactor!$I$9))-1,"na")</f>
        <v>na</v>
      </c>
      <c r="L56" s="111" t="str">
        <f>IFERROR(($H56/(E56*Deflactor!$I$10))-1,"na")</f>
        <v>na</v>
      </c>
      <c r="M56" s="111" t="str">
        <f>IFERROR(($H56/(F56*Deflactor!$I$11))-1,"na")</f>
        <v>na</v>
      </c>
      <c r="N56" s="111" t="str">
        <f>IFERROR(($H56/(G56*Deflactor!$I$12))-1,"na")</f>
        <v>na</v>
      </c>
      <c r="O56" s="104"/>
    </row>
    <row r="57" spans="1:15" ht="30" customHeight="1" x14ac:dyDescent="0.3">
      <c r="A57" s="101" t="s">
        <v>361</v>
      </c>
      <c r="B57" s="102"/>
      <c r="C57" s="103"/>
      <c r="D57" s="103"/>
      <c r="E57" s="103"/>
      <c r="F57" s="103"/>
      <c r="G57" s="103"/>
      <c r="H57" s="114"/>
      <c r="I57" s="111" t="str">
        <f>IFERROR(($H57/(B57*Deflactor!$I$7))-1,"na")</f>
        <v>na</v>
      </c>
      <c r="J57" s="111" t="str">
        <f>IFERROR(($H57/(C57*Deflactor!$I$8))-1,"na")</f>
        <v>na</v>
      </c>
      <c r="K57" s="111" t="str">
        <f>IFERROR(($H57/(D57*Deflactor!$I$9))-1,"na")</f>
        <v>na</v>
      </c>
      <c r="L57" s="111" t="str">
        <f>IFERROR(($H57/(E57*Deflactor!$I$10))-1,"na")</f>
        <v>na</v>
      </c>
      <c r="M57" s="111" t="str">
        <f>IFERROR(($H57/(F57*Deflactor!$I$11))-1,"na")</f>
        <v>na</v>
      </c>
      <c r="N57" s="111" t="str">
        <f>IFERROR(($H57/(G57*Deflactor!$I$12))-1,"na")</f>
        <v>na</v>
      </c>
      <c r="O57" s="104"/>
    </row>
    <row r="58" spans="1:15" ht="30" customHeight="1" x14ac:dyDescent="0.3">
      <c r="A58" s="101" t="s">
        <v>362</v>
      </c>
      <c r="B58" s="102"/>
      <c r="C58" s="103"/>
      <c r="D58" s="103"/>
      <c r="E58" s="103"/>
      <c r="F58" s="103"/>
      <c r="G58" s="103"/>
      <c r="H58" s="114"/>
      <c r="I58" s="111" t="str">
        <f>IFERROR(($H58/(B58*Deflactor!$I$7))-1,"na")</f>
        <v>na</v>
      </c>
      <c r="J58" s="111" t="str">
        <f>IFERROR(($H58/(C58*Deflactor!$I$8))-1,"na")</f>
        <v>na</v>
      </c>
      <c r="K58" s="111" t="str">
        <f>IFERROR(($H58/(D58*Deflactor!$I$9))-1,"na")</f>
        <v>na</v>
      </c>
      <c r="L58" s="111" t="str">
        <f>IFERROR(($H58/(E58*Deflactor!$I$10))-1,"na")</f>
        <v>na</v>
      </c>
      <c r="M58" s="111" t="str">
        <f>IFERROR(($H58/(F58*Deflactor!$I$11))-1,"na")</f>
        <v>na</v>
      </c>
      <c r="N58" s="111" t="str">
        <f>IFERROR(($H58/(G58*Deflactor!$I$12))-1,"na")</f>
        <v>na</v>
      </c>
      <c r="O58" s="104"/>
    </row>
    <row r="59" spans="1:15" ht="30" customHeight="1" x14ac:dyDescent="0.3">
      <c r="A59" s="101" t="s">
        <v>363</v>
      </c>
      <c r="B59" s="102"/>
      <c r="C59" s="103"/>
      <c r="D59" s="103"/>
      <c r="E59" s="103"/>
      <c r="F59" s="103"/>
      <c r="G59" s="103"/>
      <c r="H59" s="114"/>
      <c r="I59" s="111" t="str">
        <f>IFERROR(($H59/(B59*Deflactor!$I$7))-1,"na")</f>
        <v>na</v>
      </c>
      <c r="J59" s="111" t="str">
        <f>IFERROR(($H59/(C59*Deflactor!$I$8))-1,"na")</f>
        <v>na</v>
      </c>
      <c r="K59" s="111" t="str">
        <f>IFERROR(($H59/(D59*Deflactor!$I$9))-1,"na")</f>
        <v>na</v>
      </c>
      <c r="L59" s="111" t="str">
        <f>IFERROR(($H59/(E59*Deflactor!$I$10))-1,"na")</f>
        <v>na</v>
      </c>
      <c r="M59" s="111" t="str">
        <f>IFERROR(($H59/(F59*Deflactor!$I$11))-1,"na")</f>
        <v>na</v>
      </c>
      <c r="N59" s="111" t="str">
        <f>IFERROR(($H59/(G59*Deflactor!$I$12))-1,"na")</f>
        <v>na</v>
      </c>
      <c r="O59" s="104"/>
    </row>
    <row r="60" spans="1:15" ht="30" customHeight="1" x14ac:dyDescent="0.3">
      <c r="A60" s="101" t="s">
        <v>364</v>
      </c>
      <c r="B60" s="102"/>
      <c r="C60" s="103"/>
      <c r="D60" s="103"/>
      <c r="E60" s="103"/>
      <c r="F60" s="103"/>
      <c r="G60" s="103"/>
      <c r="H60" s="114"/>
      <c r="I60" s="111" t="str">
        <f>IFERROR(($H60/(B60*Deflactor!$I$7))-1,"na")</f>
        <v>na</v>
      </c>
      <c r="J60" s="111" t="str">
        <f>IFERROR(($H60/(C60*Deflactor!$I$8))-1,"na")</f>
        <v>na</v>
      </c>
      <c r="K60" s="111" t="str">
        <f>IFERROR(($H60/(D60*Deflactor!$I$9))-1,"na")</f>
        <v>na</v>
      </c>
      <c r="L60" s="111" t="str">
        <f>IFERROR(($H60/(E60*Deflactor!$I$10))-1,"na")</f>
        <v>na</v>
      </c>
      <c r="M60" s="111" t="str">
        <f>IFERROR(($H60/(F60*Deflactor!$I$11))-1,"na")</f>
        <v>na</v>
      </c>
      <c r="N60" s="111" t="str">
        <f>IFERROR(($H60/(G60*Deflactor!$I$12))-1,"na")</f>
        <v>na</v>
      </c>
      <c r="O60" s="104"/>
    </row>
    <row r="61" spans="1:15" ht="30" customHeight="1" x14ac:dyDescent="0.3">
      <c r="A61" s="101" t="s">
        <v>365</v>
      </c>
      <c r="B61" s="102"/>
      <c r="C61" s="103"/>
      <c r="D61" s="103"/>
      <c r="E61" s="103"/>
      <c r="F61" s="103"/>
      <c r="G61" s="103"/>
      <c r="H61" s="114"/>
      <c r="I61" s="111" t="str">
        <f>IFERROR(($H61/(B61*Deflactor!$I$7))-1,"na")</f>
        <v>na</v>
      </c>
      <c r="J61" s="111" t="str">
        <f>IFERROR(($H61/(C61*Deflactor!$I$8))-1,"na")</f>
        <v>na</v>
      </c>
      <c r="K61" s="111" t="str">
        <f>IFERROR(($H61/(D61*Deflactor!$I$9))-1,"na")</f>
        <v>na</v>
      </c>
      <c r="L61" s="111" t="str">
        <f>IFERROR(($H61/(E61*Deflactor!$I$10))-1,"na")</f>
        <v>na</v>
      </c>
      <c r="M61" s="111" t="str">
        <f>IFERROR(($H61/(F61*Deflactor!$I$11))-1,"na")</f>
        <v>na</v>
      </c>
      <c r="N61" s="111" t="str">
        <f>IFERROR(($H61/(G61*Deflactor!$I$12))-1,"na")</f>
        <v>na</v>
      </c>
      <c r="O61" s="104"/>
    </row>
    <row r="62" spans="1:15" ht="30" customHeight="1" x14ac:dyDescent="0.3">
      <c r="A62" s="101" t="s">
        <v>366</v>
      </c>
      <c r="B62" s="102"/>
      <c r="C62" s="103"/>
      <c r="D62" s="103"/>
      <c r="E62" s="103"/>
      <c r="F62" s="103"/>
      <c r="G62" s="103"/>
      <c r="H62" s="114"/>
      <c r="I62" s="111" t="str">
        <f>IFERROR(($H62/(B62*Deflactor!$I$7))-1,"na")</f>
        <v>na</v>
      </c>
      <c r="J62" s="111" t="str">
        <f>IFERROR(($H62/(C62*Deflactor!$I$8))-1,"na")</f>
        <v>na</v>
      </c>
      <c r="K62" s="111" t="str">
        <f>IFERROR(($H62/(D62*Deflactor!$I$9))-1,"na")</f>
        <v>na</v>
      </c>
      <c r="L62" s="111" t="str">
        <f>IFERROR(($H62/(E62*Deflactor!$I$10))-1,"na")</f>
        <v>na</v>
      </c>
      <c r="M62" s="111" t="str">
        <f>IFERROR(($H62/(F62*Deflactor!$I$11))-1,"na")</f>
        <v>na</v>
      </c>
      <c r="N62" s="111" t="str">
        <f>IFERROR(($H62/(G62*Deflactor!$I$12))-1,"na")</f>
        <v>na</v>
      </c>
      <c r="O62" s="104"/>
    </row>
    <row r="63" spans="1:15" ht="30" customHeight="1" x14ac:dyDescent="0.3">
      <c r="A63" s="101" t="s">
        <v>367</v>
      </c>
      <c r="B63" s="102"/>
      <c r="C63" s="103"/>
      <c r="D63" s="103"/>
      <c r="E63" s="103"/>
      <c r="F63" s="103"/>
      <c r="G63" s="103"/>
      <c r="H63" s="114"/>
      <c r="I63" s="111" t="str">
        <f>IFERROR(($H63/(B63*Deflactor!$I$7))-1,"na")</f>
        <v>na</v>
      </c>
      <c r="J63" s="111" t="str">
        <f>IFERROR(($H63/(C63*Deflactor!$I$8))-1,"na")</f>
        <v>na</v>
      </c>
      <c r="K63" s="111" t="str">
        <f>IFERROR(($H63/(D63*Deflactor!$I$9))-1,"na")</f>
        <v>na</v>
      </c>
      <c r="L63" s="111" t="str">
        <f>IFERROR(($H63/(E63*Deflactor!$I$10))-1,"na")</f>
        <v>na</v>
      </c>
      <c r="M63" s="111" t="str">
        <f>IFERROR(($H63/(F63*Deflactor!$I$11))-1,"na")</f>
        <v>na</v>
      </c>
      <c r="N63" s="111" t="str">
        <f>IFERROR(($H63/(G63*Deflactor!$I$12))-1,"na")</f>
        <v>na</v>
      </c>
      <c r="O63" s="104"/>
    </row>
    <row r="64" spans="1:15" ht="30" customHeight="1" x14ac:dyDescent="0.3">
      <c r="A64" s="101" t="s">
        <v>368</v>
      </c>
      <c r="B64" s="102"/>
      <c r="C64" s="103"/>
      <c r="D64" s="103"/>
      <c r="E64" s="103"/>
      <c r="F64" s="103"/>
      <c r="G64" s="103"/>
      <c r="H64" s="114"/>
      <c r="I64" s="111" t="str">
        <f>IFERROR(($H64/(B64*Deflactor!$I$7))-1,"na")</f>
        <v>na</v>
      </c>
      <c r="J64" s="111" t="str">
        <f>IFERROR(($H64/(C64*Deflactor!$I$8))-1,"na")</f>
        <v>na</v>
      </c>
      <c r="K64" s="111" t="str">
        <f>IFERROR(($H64/(D64*Deflactor!$I$9))-1,"na")</f>
        <v>na</v>
      </c>
      <c r="L64" s="111" t="str">
        <f>IFERROR(($H64/(E64*Deflactor!$I$10))-1,"na")</f>
        <v>na</v>
      </c>
      <c r="M64" s="111" t="str">
        <f>IFERROR(($H64/(F64*Deflactor!$I$11))-1,"na")</f>
        <v>na</v>
      </c>
      <c r="N64" s="111" t="str">
        <f>IFERROR(($H64/(G64*Deflactor!$I$12))-1,"na")</f>
        <v>na</v>
      </c>
      <c r="O64" s="104"/>
    </row>
    <row r="65" spans="1:15" ht="30" customHeight="1" x14ac:dyDescent="0.3">
      <c r="A65" s="101" t="s">
        <v>369</v>
      </c>
      <c r="B65" s="102"/>
      <c r="C65" s="103"/>
      <c r="D65" s="103"/>
      <c r="E65" s="103"/>
      <c r="F65" s="103"/>
      <c r="G65" s="103"/>
      <c r="H65" s="114"/>
      <c r="I65" s="111" t="str">
        <f>IFERROR(($H65/(B65*Deflactor!$I$7))-1,"na")</f>
        <v>na</v>
      </c>
      <c r="J65" s="111" t="str">
        <f>IFERROR(($H65/(C65*Deflactor!$I$8))-1,"na")</f>
        <v>na</v>
      </c>
      <c r="K65" s="111" t="str">
        <f>IFERROR(($H65/(D65*Deflactor!$I$9))-1,"na")</f>
        <v>na</v>
      </c>
      <c r="L65" s="111" t="str">
        <f>IFERROR(($H65/(E65*Deflactor!$I$10))-1,"na")</f>
        <v>na</v>
      </c>
      <c r="M65" s="111" t="str">
        <f>IFERROR(($H65/(F65*Deflactor!$I$11))-1,"na")</f>
        <v>na</v>
      </c>
      <c r="N65" s="111" t="str">
        <f>IFERROR(($H65/(G65*Deflactor!$I$12))-1,"na")</f>
        <v>na</v>
      </c>
      <c r="O65" s="104"/>
    </row>
    <row r="66" spans="1:15" ht="30" customHeight="1" x14ac:dyDescent="0.3">
      <c r="A66" s="101" t="s">
        <v>370</v>
      </c>
      <c r="B66" s="102"/>
      <c r="C66" s="103"/>
      <c r="D66" s="103"/>
      <c r="E66" s="103"/>
      <c r="F66" s="103"/>
      <c r="G66" s="103"/>
      <c r="H66" s="114"/>
      <c r="I66" s="111" t="str">
        <f>IFERROR(($H66/(B66*Deflactor!$I$7))-1,"na")</f>
        <v>na</v>
      </c>
      <c r="J66" s="111" t="str">
        <f>IFERROR(($H66/(C66*Deflactor!$I$8))-1,"na")</f>
        <v>na</v>
      </c>
      <c r="K66" s="111" t="str">
        <f>IFERROR(($H66/(D66*Deflactor!$I$9))-1,"na")</f>
        <v>na</v>
      </c>
      <c r="L66" s="111" t="str">
        <f>IFERROR(($H66/(E66*Deflactor!$I$10))-1,"na")</f>
        <v>na</v>
      </c>
      <c r="M66" s="111" t="str">
        <f>IFERROR(($H66/(F66*Deflactor!$I$11))-1,"na")</f>
        <v>na</v>
      </c>
      <c r="N66" s="111" t="str">
        <f>IFERROR(($H66/(G66*Deflactor!$I$12))-1,"na")</f>
        <v>na</v>
      </c>
      <c r="O66" s="104"/>
    </row>
    <row r="67" spans="1:15" ht="30" customHeight="1" x14ac:dyDescent="0.3">
      <c r="A67" s="101" t="s">
        <v>371</v>
      </c>
      <c r="B67" s="102"/>
      <c r="C67" s="103"/>
      <c r="D67" s="103"/>
      <c r="E67" s="103"/>
      <c r="F67" s="103"/>
      <c r="G67" s="103"/>
      <c r="H67" s="114"/>
      <c r="I67" s="111" t="str">
        <f>IFERROR(($H67/(B67*Deflactor!$I$7))-1,"na")</f>
        <v>na</v>
      </c>
      <c r="J67" s="111" t="str">
        <f>IFERROR(($H67/(C67*Deflactor!$I$8))-1,"na")</f>
        <v>na</v>
      </c>
      <c r="K67" s="111" t="str">
        <f>IFERROR(($H67/(D67*Deflactor!$I$9))-1,"na")</f>
        <v>na</v>
      </c>
      <c r="L67" s="111" t="str">
        <f>IFERROR(($H67/(E67*Deflactor!$I$10))-1,"na")</f>
        <v>na</v>
      </c>
      <c r="M67" s="111" t="str">
        <f>IFERROR(($H67/(F67*Deflactor!$I$11))-1,"na")</f>
        <v>na</v>
      </c>
      <c r="N67" s="111" t="str">
        <f>IFERROR(($H67/(G67*Deflactor!$I$12))-1,"na")</f>
        <v>na</v>
      </c>
      <c r="O67" s="104"/>
    </row>
    <row r="68" spans="1:15" ht="30" customHeight="1" x14ac:dyDescent="0.3">
      <c r="A68" s="105" t="s">
        <v>372</v>
      </c>
      <c r="B68" s="106"/>
      <c r="C68" s="107"/>
      <c r="D68" s="107"/>
      <c r="E68" s="107"/>
      <c r="F68" s="107"/>
      <c r="G68" s="107"/>
      <c r="H68" s="115"/>
      <c r="I68" s="112" t="str">
        <f>IFERROR(($H68/(B68*Deflactor!$I$7))-1,"na")</f>
        <v>na</v>
      </c>
      <c r="J68" s="112" t="str">
        <f>IFERROR(($H68/(C68*Deflactor!$I$8))-1,"na")</f>
        <v>na</v>
      </c>
      <c r="K68" s="112" t="str">
        <f>IFERROR(($H68/(D68*Deflactor!$I$9))-1,"na")</f>
        <v>na</v>
      </c>
      <c r="L68" s="112" t="str">
        <f>IFERROR(($H68/(E68*Deflactor!$I$10))-1,"na")</f>
        <v>na</v>
      </c>
      <c r="M68" s="112" t="str">
        <f>IFERROR(($H68/(F68*Deflactor!$I$11))-1,"na")</f>
        <v>na</v>
      </c>
      <c r="N68" s="112" t="str">
        <f>IFERROR(($H68/(G68*Deflactor!$I$12))-1,"na")</f>
        <v>na</v>
      </c>
      <c r="O68" s="108"/>
    </row>
    <row r="70" spans="1:15" x14ac:dyDescent="0.3">
      <c r="A70" s="3" t="s">
        <v>504</v>
      </c>
    </row>
    <row r="71" spans="1:15" x14ac:dyDescent="0.3">
      <c r="A71" s="3" t="s">
        <v>502</v>
      </c>
    </row>
    <row r="72" spans="1:15" x14ac:dyDescent="0.3">
      <c r="A72" s="2" t="s">
        <v>21</v>
      </c>
    </row>
    <row r="73" spans="1:15" x14ac:dyDescent="0.3">
      <c r="A73" s="2" t="s">
        <v>23</v>
      </c>
    </row>
    <row r="74" spans="1:15" x14ac:dyDescent="0.3">
      <c r="A74" s="5" t="s">
        <v>515</v>
      </c>
    </row>
    <row r="75" spans="1:15" x14ac:dyDescent="0.3">
      <c r="A75" s="5" t="s">
        <v>311</v>
      </c>
    </row>
    <row r="76" spans="1:15" x14ac:dyDescent="0.3">
      <c r="A76" s="3" t="s">
        <v>17</v>
      </c>
    </row>
    <row r="77" spans="1:15" x14ac:dyDescent="0.3">
      <c r="A77" s="4" t="s">
        <v>514</v>
      </c>
    </row>
    <row r="78" spans="1:15" x14ac:dyDescent="0.3">
      <c r="A78" s="3"/>
    </row>
    <row r="81" spans="2:10" x14ac:dyDescent="0.3">
      <c r="B81" s="82"/>
      <c r="C81" s="83"/>
      <c r="D81" s="83"/>
      <c r="E81" s="83"/>
      <c r="F81" s="83"/>
      <c r="I81" s="84"/>
      <c r="J81" s="85"/>
    </row>
    <row r="82" spans="2:10" x14ac:dyDescent="0.3">
      <c r="B82" s="83"/>
      <c r="C82" s="83"/>
      <c r="D82" s="83"/>
      <c r="E82" s="83"/>
      <c r="F82" s="83"/>
    </row>
    <row r="83" spans="2:10" x14ac:dyDescent="0.3">
      <c r="B83" s="83"/>
      <c r="C83" s="83"/>
      <c r="D83" s="83"/>
      <c r="E83" s="83"/>
      <c r="F83" s="83"/>
    </row>
  </sheetData>
  <mergeCells count="5">
    <mergeCell ref="A4:A7"/>
    <mergeCell ref="I4:N5"/>
    <mergeCell ref="O4:O7"/>
    <mergeCell ref="B6:B7"/>
    <mergeCell ref="I6:I7"/>
  </mergeCells>
  <conditionalFormatting sqref="B8:F8">
    <cfRule type="cellIs" dxfId="116" priority="2" operator="equal">
      <formula>""""""</formula>
    </cfRule>
  </conditionalFormatting>
  <conditionalFormatting sqref="G8:H8">
    <cfRule type="cellIs" dxfId="115" priority="1" operator="equal">
      <formula>""""""</formula>
    </cfRule>
  </conditionalFormatting>
  <dataValidations count="3">
    <dataValidation allowBlank="1" showInputMessage="1" showErrorMessage="1" promptTitle="No modificable" prompt="Esta celda no puede ser modificada." sqref="I8:N68"/>
    <dataValidation type="list" allowBlank="1" showInputMessage="1" showErrorMessage="1" promptTitle="Selección institución" prompt="Seleccione el nombre del ente público que reporta" sqref="B2">
      <formula1>INDIRECT($B$1)</formula1>
    </dataValidation>
    <dataValidation type="list" allowBlank="1" showInputMessage="1" showErrorMessage="1" promptTitle="Selección ramo" prompt="Seleccione el nombre del ramo correspondiente" sqref="B1">
      <formula1>ramo</formula1>
    </dataValidation>
  </dataValidations>
  <pageMargins left="0.7" right="0.7" top="0.75" bottom="0.75" header="0.3" footer="0.3"/>
  <pageSetup orientation="portrait" verticalDpi="0" r:id="rId1"/>
  <ignoredErrors>
    <ignoredError sqref="B8:D8" unlockedFormula="1"/>
    <ignoredError sqref="D7"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N30"/>
  <sheetViews>
    <sheetView showGridLines="0" workbookViewId="0">
      <selection activeCell="B2" sqref="B2"/>
    </sheetView>
  </sheetViews>
  <sheetFormatPr baseColWidth="10" defaultRowHeight="15" x14ac:dyDescent="0.3"/>
  <cols>
    <col min="1" max="1" width="30.5703125" style="71" bestFit="1" customWidth="1"/>
    <col min="2" max="8" width="19.7109375" style="71" customWidth="1"/>
    <col min="9" max="14" width="16.7109375" style="71" customWidth="1"/>
    <col min="15" max="16384" width="11.42578125" style="71"/>
  </cols>
  <sheetData>
    <row r="1" spans="1:14" s="227" customFormat="1" ht="24" customHeight="1" x14ac:dyDescent="0.25">
      <c r="A1" s="231" t="s">
        <v>455</v>
      </c>
      <c r="B1" s="228"/>
      <c r="C1" s="229"/>
      <c r="D1" s="229"/>
      <c r="E1" s="229"/>
    </row>
    <row r="2" spans="1:14" s="227" customFormat="1" ht="24" customHeight="1" x14ac:dyDescent="0.25">
      <c r="A2" s="231" t="s">
        <v>528</v>
      </c>
      <c r="B2" s="228"/>
      <c r="C2" s="229"/>
      <c r="D2" s="229"/>
      <c r="E2" s="229"/>
    </row>
    <row r="3" spans="1:14" s="227" customFormat="1" ht="24" customHeight="1" x14ac:dyDescent="0.25">
      <c r="A3" s="232" t="s">
        <v>373</v>
      </c>
    </row>
    <row r="4" spans="1:14" ht="15.75" customHeight="1" x14ac:dyDescent="0.3">
      <c r="A4" s="249" t="s">
        <v>0</v>
      </c>
      <c r="B4" s="73" t="s">
        <v>377</v>
      </c>
      <c r="C4" s="72"/>
      <c r="D4" s="73"/>
      <c r="E4" s="73"/>
      <c r="F4" s="73"/>
      <c r="G4" s="73"/>
      <c r="H4" s="73"/>
      <c r="I4" s="258" t="s">
        <v>378</v>
      </c>
      <c r="J4" s="258"/>
      <c r="K4" s="258"/>
      <c r="L4" s="258"/>
      <c r="M4" s="258"/>
      <c r="N4" s="258"/>
    </row>
    <row r="5" spans="1:14" ht="16.5" x14ac:dyDescent="0.3">
      <c r="A5" s="249"/>
      <c r="B5" s="74" t="s">
        <v>379</v>
      </c>
      <c r="C5" s="74"/>
      <c r="D5" s="74"/>
      <c r="E5" s="74"/>
      <c r="F5" s="74"/>
      <c r="G5" s="74"/>
      <c r="H5" s="74"/>
      <c r="I5" s="258"/>
      <c r="J5" s="258"/>
      <c r="K5" s="258"/>
      <c r="L5" s="258"/>
      <c r="M5" s="258"/>
      <c r="N5" s="258"/>
    </row>
    <row r="6" spans="1:14" ht="16.5" x14ac:dyDescent="0.3">
      <c r="A6" s="249"/>
      <c r="B6" s="252" t="s">
        <v>22</v>
      </c>
      <c r="C6" s="75" t="s">
        <v>19</v>
      </c>
      <c r="D6" s="75"/>
      <c r="E6" s="75"/>
      <c r="F6" s="75"/>
      <c r="G6" s="75"/>
      <c r="H6" s="75"/>
      <c r="I6" s="252" t="s">
        <v>592</v>
      </c>
      <c r="J6" s="75" t="s">
        <v>20</v>
      </c>
      <c r="K6" s="75"/>
      <c r="L6" s="75"/>
      <c r="M6" s="75"/>
      <c r="N6" s="75"/>
    </row>
    <row r="7" spans="1:14" s="77" customFormat="1" ht="16.5" customHeight="1" x14ac:dyDescent="0.3">
      <c r="A7" s="250"/>
      <c r="B7" s="253"/>
      <c r="C7" s="76" t="s">
        <v>10</v>
      </c>
      <c r="D7" s="76" t="s">
        <v>11</v>
      </c>
      <c r="E7" s="76" t="s">
        <v>12</v>
      </c>
      <c r="F7" s="76" t="s">
        <v>13</v>
      </c>
      <c r="G7" s="76" t="s">
        <v>14</v>
      </c>
      <c r="H7" s="76" t="s">
        <v>15</v>
      </c>
      <c r="I7" s="253"/>
      <c r="J7" s="76" t="s">
        <v>593</v>
      </c>
      <c r="K7" s="76" t="s">
        <v>594</v>
      </c>
      <c r="L7" s="76" t="s">
        <v>590</v>
      </c>
      <c r="M7" s="76" t="s">
        <v>591</v>
      </c>
      <c r="N7" s="76" t="s">
        <v>595</v>
      </c>
    </row>
    <row r="8" spans="1:14" ht="19.5" customHeight="1" x14ac:dyDescent="0.3">
      <c r="A8" s="78" t="s">
        <v>1</v>
      </c>
      <c r="B8" s="117" t="str">
        <f t="shared" ref="B8:F8" si="0">IF(COUNTBLANK(B9:B17)&gt;0,"",SUM(B9,B12,B15))</f>
        <v/>
      </c>
      <c r="C8" s="95" t="str">
        <f t="shared" si="0"/>
        <v/>
      </c>
      <c r="D8" s="95" t="str">
        <f t="shared" si="0"/>
        <v/>
      </c>
      <c r="E8" s="95" t="str">
        <f t="shared" si="0"/>
        <v/>
      </c>
      <c r="F8" s="95" t="str">
        <f t="shared" si="0"/>
        <v/>
      </c>
      <c r="G8" s="95" t="str">
        <f>IF(COUNTBLANK(G9:G17)&gt;0,"",SUM(G9,G12,G15))</f>
        <v/>
      </c>
      <c r="H8" s="237" t="str">
        <f>IF(COUNTBLANK(H9:H17)&gt;0,"",SUM(H9,H12,H15))</f>
        <v/>
      </c>
      <c r="I8" s="238" t="str">
        <f t="shared" ref="I8:I17" si="1">IF(COUNTBLANK($B8:$H8)&gt;0,"",$H8-B8)</f>
        <v/>
      </c>
      <c r="J8" s="123" t="str">
        <f t="shared" ref="J8:J17" si="2">IF(COUNTBLANK($B8:$H8)&gt;0,"",$H8-C8)</f>
        <v/>
      </c>
      <c r="K8" s="123" t="str">
        <f t="shared" ref="K8:K17" si="3">IF(COUNTBLANK($B8:$H8)&gt;0,"",$H8-D8)</f>
        <v/>
      </c>
      <c r="L8" s="123" t="str">
        <f t="shared" ref="L8:L17" si="4">IF(COUNTBLANK($B8:$H8)&gt;0,"",$H8-E8)</f>
        <v/>
      </c>
      <c r="M8" s="123" t="str">
        <f t="shared" ref="M8:M17" si="5">IF(COUNTBLANK($B8:$H8)&gt;0,"",$H8-F8)</f>
        <v/>
      </c>
      <c r="N8" s="239" t="str">
        <f t="shared" ref="N8:N17" si="6">IF(COUNTBLANK($B8:$H8)&gt;0,"",$H8-G8)</f>
        <v/>
      </c>
    </row>
    <row r="9" spans="1:14" ht="19.5" customHeight="1" x14ac:dyDescent="0.3">
      <c r="A9" s="79" t="s">
        <v>374</v>
      </c>
      <c r="B9" s="118" t="str">
        <f>IF(COUNTBLANK(B10:B11)&gt;0,"",SUM(B10:B11))</f>
        <v/>
      </c>
      <c r="C9" s="119" t="str">
        <f t="shared" ref="C9:E9" si="7">IF(COUNTBLANK(C10:C11)&gt;0,"",SUM(C10:C11))</f>
        <v/>
      </c>
      <c r="D9" s="119" t="str">
        <f t="shared" si="7"/>
        <v/>
      </c>
      <c r="E9" s="119" t="str">
        <f t="shared" si="7"/>
        <v/>
      </c>
      <c r="F9" s="119" t="str">
        <f>IF(COUNTBLANK(F10:F11)&gt;0,"",SUM(F10:F11))</f>
        <v/>
      </c>
      <c r="G9" s="119" t="str">
        <f>IF(COUNTBLANK(G10:G11)&gt;0,"",SUM(G10:G11))</f>
        <v/>
      </c>
      <c r="H9" s="236" t="str">
        <f>IF(COUNTBLANK(H10:H11)&gt;0,"",SUM(H10:H11))</f>
        <v/>
      </c>
      <c r="I9" s="240" t="str">
        <f t="shared" si="1"/>
        <v/>
      </c>
      <c r="J9" s="124" t="str">
        <f t="shared" si="2"/>
        <v/>
      </c>
      <c r="K9" s="124" t="str">
        <f t="shared" si="3"/>
        <v/>
      </c>
      <c r="L9" s="124" t="str">
        <f t="shared" si="4"/>
        <v/>
      </c>
      <c r="M9" s="124" t="str">
        <f t="shared" si="5"/>
        <v/>
      </c>
      <c r="N9" s="241" t="str">
        <f t="shared" si="6"/>
        <v/>
      </c>
    </row>
    <row r="10" spans="1:14" ht="19.5" customHeight="1" x14ac:dyDescent="0.3">
      <c r="A10" s="80"/>
      <c r="B10" s="63"/>
      <c r="C10" s="64"/>
      <c r="D10" s="64"/>
      <c r="E10" s="64"/>
      <c r="F10" s="64"/>
      <c r="G10" s="64"/>
      <c r="H10" s="65"/>
      <c r="I10" s="242" t="str">
        <f t="shared" si="1"/>
        <v/>
      </c>
      <c r="J10" s="125" t="str">
        <f t="shared" si="2"/>
        <v/>
      </c>
      <c r="K10" s="125" t="str">
        <f t="shared" si="3"/>
        <v/>
      </c>
      <c r="L10" s="125" t="str">
        <f t="shared" si="4"/>
        <v/>
      </c>
      <c r="M10" s="125" t="str">
        <f t="shared" si="5"/>
        <v/>
      </c>
      <c r="N10" s="243" t="str">
        <f t="shared" si="6"/>
        <v/>
      </c>
    </row>
    <row r="11" spans="1:14" ht="19.5" customHeight="1" x14ac:dyDescent="0.3">
      <c r="A11" s="80"/>
      <c r="B11" s="63"/>
      <c r="C11" s="64"/>
      <c r="D11" s="64"/>
      <c r="E11" s="64"/>
      <c r="F11" s="64"/>
      <c r="G11" s="64"/>
      <c r="H11" s="65"/>
      <c r="I11" s="242" t="str">
        <f t="shared" si="1"/>
        <v/>
      </c>
      <c r="J11" s="125" t="str">
        <f t="shared" si="2"/>
        <v/>
      </c>
      <c r="K11" s="125" t="str">
        <f t="shared" si="3"/>
        <v/>
      </c>
      <c r="L11" s="125" t="str">
        <f t="shared" si="4"/>
        <v/>
      </c>
      <c r="M11" s="125" t="str">
        <f t="shared" si="5"/>
        <v/>
      </c>
      <c r="N11" s="243" t="str">
        <f t="shared" si="6"/>
        <v/>
      </c>
    </row>
    <row r="12" spans="1:14" ht="19.5" customHeight="1" x14ac:dyDescent="0.3">
      <c r="A12" s="79" t="s">
        <v>375</v>
      </c>
      <c r="B12" s="120" t="str">
        <f>IF(COUNTBLANK(B13:B14)&gt;0,"",SUM(B13:B14))</f>
        <v/>
      </c>
      <c r="C12" s="121" t="str">
        <f t="shared" ref="C12:F12" si="8">IF(COUNTBLANK(C13:C14)&gt;0,"",SUM(C13:C14))</f>
        <v/>
      </c>
      <c r="D12" s="121" t="str">
        <f t="shared" si="8"/>
        <v/>
      </c>
      <c r="E12" s="121" t="str">
        <f t="shared" si="8"/>
        <v/>
      </c>
      <c r="F12" s="121" t="str">
        <f t="shared" si="8"/>
        <v/>
      </c>
      <c r="G12" s="121" t="str">
        <f>IF(COUNTBLANK(G13:G14)&gt;0,"",SUM(G13:G14))</f>
        <v/>
      </c>
      <c r="H12" s="122" t="str">
        <f>IF(COUNTBLANK(H13:H14)&gt;0,"",SUM(H13:H14))</f>
        <v/>
      </c>
      <c r="I12" s="240" t="str">
        <f t="shared" si="1"/>
        <v/>
      </c>
      <c r="J12" s="124" t="str">
        <f t="shared" si="2"/>
        <v/>
      </c>
      <c r="K12" s="124" t="str">
        <f t="shared" si="3"/>
        <v/>
      </c>
      <c r="L12" s="124" t="str">
        <f t="shared" si="4"/>
        <v/>
      </c>
      <c r="M12" s="124" t="str">
        <f t="shared" si="5"/>
        <v/>
      </c>
      <c r="N12" s="241" t="str">
        <f t="shared" si="6"/>
        <v/>
      </c>
    </row>
    <row r="13" spans="1:14" ht="19.5" customHeight="1" x14ac:dyDescent="0.3">
      <c r="A13" s="80"/>
      <c r="B13" s="63"/>
      <c r="C13" s="64"/>
      <c r="D13" s="64"/>
      <c r="E13" s="64"/>
      <c r="F13" s="64"/>
      <c r="G13" s="64"/>
      <c r="H13" s="65"/>
      <c r="I13" s="242" t="str">
        <f t="shared" si="1"/>
        <v/>
      </c>
      <c r="J13" s="125" t="str">
        <f t="shared" si="2"/>
        <v/>
      </c>
      <c r="K13" s="125" t="str">
        <f t="shared" si="3"/>
        <v/>
      </c>
      <c r="L13" s="125" t="str">
        <f t="shared" si="4"/>
        <v/>
      </c>
      <c r="M13" s="125" t="str">
        <f t="shared" si="5"/>
        <v/>
      </c>
      <c r="N13" s="243" t="str">
        <f t="shared" si="6"/>
        <v/>
      </c>
    </row>
    <row r="14" spans="1:14" ht="19.5" customHeight="1" x14ac:dyDescent="0.3">
      <c r="A14" s="80"/>
      <c r="B14" s="63"/>
      <c r="C14" s="64"/>
      <c r="D14" s="64"/>
      <c r="E14" s="64"/>
      <c r="F14" s="64"/>
      <c r="G14" s="64"/>
      <c r="H14" s="65"/>
      <c r="I14" s="242" t="str">
        <f t="shared" si="1"/>
        <v/>
      </c>
      <c r="J14" s="125" t="str">
        <f t="shared" si="2"/>
        <v/>
      </c>
      <c r="K14" s="125" t="str">
        <f t="shared" si="3"/>
        <v/>
      </c>
      <c r="L14" s="125" t="str">
        <f t="shared" si="4"/>
        <v/>
      </c>
      <c r="M14" s="125" t="str">
        <f t="shared" si="5"/>
        <v/>
      </c>
      <c r="N14" s="243" t="str">
        <f t="shared" si="6"/>
        <v/>
      </c>
    </row>
    <row r="15" spans="1:14" ht="19.5" customHeight="1" x14ac:dyDescent="0.3">
      <c r="A15" s="79" t="s">
        <v>376</v>
      </c>
      <c r="B15" s="120" t="str">
        <f>IF(COUNTBLANK(B16:B17)&gt;0,"",SUM(B16:B17))</f>
        <v/>
      </c>
      <c r="C15" s="121" t="str">
        <f t="shared" ref="C15:G15" si="9">IF(COUNTBLANK(C16:C17)&gt;0,"",SUM(C16:C17))</f>
        <v/>
      </c>
      <c r="D15" s="121" t="str">
        <f t="shared" si="9"/>
        <v/>
      </c>
      <c r="E15" s="121" t="str">
        <f t="shared" si="9"/>
        <v/>
      </c>
      <c r="F15" s="121" t="str">
        <f t="shared" si="9"/>
        <v/>
      </c>
      <c r="G15" s="121" t="str">
        <f t="shared" si="9"/>
        <v/>
      </c>
      <c r="H15" s="122" t="str">
        <f t="shared" ref="H15" si="10">IF(COUNTBLANK(H16:H17)&gt;0,"",SUM(H16:H17))</f>
        <v/>
      </c>
      <c r="I15" s="240" t="str">
        <f t="shared" si="1"/>
        <v/>
      </c>
      <c r="J15" s="124" t="str">
        <f t="shared" si="2"/>
        <v/>
      </c>
      <c r="K15" s="124" t="str">
        <f t="shared" si="3"/>
        <v/>
      </c>
      <c r="L15" s="124" t="str">
        <f t="shared" si="4"/>
        <v/>
      </c>
      <c r="M15" s="124" t="str">
        <f t="shared" si="5"/>
        <v/>
      </c>
      <c r="N15" s="241" t="str">
        <f t="shared" si="6"/>
        <v/>
      </c>
    </row>
    <row r="16" spans="1:14" ht="19.5" customHeight="1" x14ac:dyDescent="0.3">
      <c r="A16" s="80"/>
      <c r="B16" s="63"/>
      <c r="C16" s="64"/>
      <c r="D16" s="64"/>
      <c r="E16" s="64"/>
      <c r="F16" s="64"/>
      <c r="G16" s="64"/>
      <c r="H16" s="65"/>
      <c r="I16" s="242" t="str">
        <f t="shared" si="1"/>
        <v/>
      </c>
      <c r="J16" s="125" t="str">
        <f t="shared" si="2"/>
        <v/>
      </c>
      <c r="K16" s="125" t="str">
        <f t="shared" si="3"/>
        <v/>
      </c>
      <c r="L16" s="125" t="str">
        <f t="shared" si="4"/>
        <v/>
      </c>
      <c r="M16" s="125" t="str">
        <f t="shared" si="5"/>
        <v/>
      </c>
      <c r="N16" s="243" t="str">
        <f t="shared" si="6"/>
        <v/>
      </c>
    </row>
    <row r="17" spans="1:14" ht="19.5" customHeight="1" x14ac:dyDescent="0.3">
      <c r="A17" s="81"/>
      <c r="B17" s="68"/>
      <c r="C17" s="69"/>
      <c r="D17" s="69"/>
      <c r="E17" s="69"/>
      <c r="F17" s="69"/>
      <c r="G17" s="69"/>
      <c r="H17" s="70"/>
      <c r="I17" s="126" t="str">
        <f t="shared" si="1"/>
        <v/>
      </c>
      <c r="J17" s="127" t="str">
        <f t="shared" si="2"/>
        <v/>
      </c>
      <c r="K17" s="127" t="str">
        <f t="shared" si="3"/>
        <v/>
      </c>
      <c r="L17" s="127" t="str">
        <f t="shared" si="4"/>
        <v/>
      </c>
      <c r="M17" s="127" t="str">
        <f t="shared" si="5"/>
        <v/>
      </c>
      <c r="N17" s="244" t="str">
        <f t="shared" si="6"/>
        <v/>
      </c>
    </row>
    <row r="19" spans="1:14" x14ac:dyDescent="0.3">
      <c r="A19" s="3" t="s">
        <v>516</v>
      </c>
    </row>
    <row r="20" spans="1:14" x14ac:dyDescent="0.3">
      <c r="A20" s="3" t="s">
        <v>495</v>
      </c>
    </row>
    <row r="21" spans="1:14" x14ac:dyDescent="0.3">
      <c r="A21" s="2" t="s">
        <v>503</v>
      </c>
    </row>
    <row r="22" spans="1:14" x14ac:dyDescent="0.3">
      <c r="A22" s="2" t="s">
        <v>23</v>
      </c>
    </row>
    <row r="23" spans="1:14" x14ac:dyDescent="0.3">
      <c r="A23" s="3" t="s">
        <v>17</v>
      </c>
    </row>
    <row r="24" spans="1:14" x14ac:dyDescent="0.3">
      <c r="A24" s="4" t="s">
        <v>517</v>
      </c>
    </row>
    <row r="25" spans="1:14" x14ac:dyDescent="0.3">
      <c r="A25" s="3"/>
    </row>
    <row r="28" spans="1:14" x14ac:dyDescent="0.3">
      <c r="B28" s="82"/>
      <c r="C28" s="83"/>
      <c r="D28" s="83"/>
      <c r="E28" s="83"/>
      <c r="F28" s="83"/>
      <c r="I28" s="84"/>
      <c r="J28" s="85"/>
    </row>
    <row r="29" spans="1:14" x14ac:dyDescent="0.3">
      <c r="B29" s="83"/>
      <c r="C29" s="83"/>
      <c r="D29" s="83"/>
      <c r="E29" s="83"/>
      <c r="F29" s="83"/>
    </row>
    <row r="30" spans="1:14" x14ac:dyDescent="0.3">
      <c r="B30" s="83"/>
      <c r="C30" s="83"/>
      <c r="D30" s="83"/>
      <c r="E30" s="83"/>
      <c r="F30" s="83"/>
    </row>
  </sheetData>
  <mergeCells count="4">
    <mergeCell ref="A4:A7"/>
    <mergeCell ref="I4:N5"/>
    <mergeCell ref="B6:B7"/>
    <mergeCell ref="I6:I7"/>
  </mergeCells>
  <conditionalFormatting sqref="B8:F9">
    <cfRule type="cellIs" dxfId="114" priority="2" operator="equal">
      <formula>""""""</formula>
    </cfRule>
  </conditionalFormatting>
  <conditionalFormatting sqref="G8:H9">
    <cfRule type="cellIs" dxfId="113" priority="1" operator="equal">
      <formula>""""""</formula>
    </cfRule>
  </conditionalFormatting>
  <dataValidations count="3">
    <dataValidation allowBlank="1" showInputMessage="1" showErrorMessage="1" promptTitle="No modificable" prompt="Esta celda no puede ser modificada." sqref="I8:N17"/>
    <dataValidation type="list" allowBlank="1" showInputMessage="1" showErrorMessage="1" promptTitle="Selección ramo" prompt="Seleccione el nombre del ramo correspondiente" sqref="B1">
      <formula1>ramo</formula1>
    </dataValidation>
    <dataValidation type="list" allowBlank="1" showInputMessage="1" showErrorMessage="1" promptTitle="Selección institución" prompt="Seleccione el nombre del ente público que reporta" sqref="B2">
      <formula1>INDIRECT($B$1)</formula1>
    </dataValidation>
  </dataValidations>
  <pageMargins left="0.7" right="0.7" top="0.75" bottom="0.75" header="0.3" footer="0.3"/>
  <pageSetup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N30"/>
  <sheetViews>
    <sheetView showGridLines="0" zoomScaleNormal="100" workbookViewId="0">
      <selection activeCell="B2" sqref="B2"/>
    </sheetView>
  </sheetViews>
  <sheetFormatPr baseColWidth="10" defaultRowHeight="15" x14ac:dyDescent="0.3"/>
  <cols>
    <col min="1" max="1" width="30.5703125" style="71" bestFit="1" customWidth="1"/>
    <col min="2" max="8" width="19.7109375" style="71" customWidth="1"/>
    <col min="9" max="14" width="16.7109375" style="71" customWidth="1"/>
    <col min="15" max="16384" width="11.42578125" style="71"/>
  </cols>
  <sheetData>
    <row r="1" spans="1:14" s="227" customFormat="1" ht="24" customHeight="1" x14ac:dyDescent="0.25">
      <c r="A1" s="231" t="s">
        <v>455</v>
      </c>
      <c r="B1" s="228"/>
      <c r="C1" s="229"/>
      <c r="D1" s="229"/>
      <c r="E1" s="229"/>
    </row>
    <row r="2" spans="1:14" s="227" customFormat="1" ht="24" customHeight="1" x14ac:dyDescent="0.25">
      <c r="A2" s="231" t="s">
        <v>528</v>
      </c>
      <c r="B2" s="228"/>
      <c r="C2" s="229"/>
      <c r="D2" s="229"/>
      <c r="E2" s="229"/>
    </row>
    <row r="3" spans="1:14" s="227" customFormat="1" ht="24" customHeight="1" x14ac:dyDescent="0.25">
      <c r="A3" s="232" t="s">
        <v>380</v>
      </c>
    </row>
    <row r="4" spans="1:14" ht="15.75" customHeight="1" x14ac:dyDescent="0.3">
      <c r="A4" s="249" t="s">
        <v>0</v>
      </c>
      <c r="B4" s="73" t="s">
        <v>381</v>
      </c>
      <c r="C4" s="72"/>
      <c r="D4" s="73"/>
      <c r="E4" s="73"/>
      <c r="F4" s="73"/>
      <c r="G4" s="73"/>
      <c r="H4" s="73"/>
      <c r="I4" s="258" t="s">
        <v>18</v>
      </c>
      <c r="J4" s="258"/>
      <c r="K4" s="258"/>
      <c r="L4" s="258"/>
      <c r="M4" s="258"/>
      <c r="N4" s="258"/>
    </row>
    <row r="5" spans="1:14" ht="16.5" x14ac:dyDescent="0.3">
      <c r="A5" s="249"/>
      <c r="B5" s="74" t="s">
        <v>494</v>
      </c>
      <c r="C5" s="74"/>
      <c r="D5" s="74"/>
      <c r="E5" s="74"/>
      <c r="F5" s="74"/>
      <c r="G5" s="74"/>
      <c r="H5" s="74"/>
      <c r="I5" s="258"/>
      <c r="J5" s="258"/>
      <c r="K5" s="258"/>
      <c r="L5" s="258"/>
      <c r="M5" s="258"/>
      <c r="N5" s="258"/>
    </row>
    <row r="6" spans="1:14" ht="16.5" x14ac:dyDescent="0.3">
      <c r="A6" s="249"/>
      <c r="B6" s="252" t="s">
        <v>22</v>
      </c>
      <c r="C6" s="75" t="s">
        <v>19</v>
      </c>
      <c r="D6" s="75"/>
      <c r="E6" s="75"/>
      <c r="F6" s="75"/>
      <c r="G6" s="75"/>
      <c r="H6" s="75"/>
      <c r="I6" s="252" t="s">
        <v>592</v>
      </c>
      <c r="J6" s="75" t="s">
        <v>20</v>
      </c>
      <c r="K6" s="75"/>
      <c r="L6" s="75"/>
      <c r="M6" s="75"/>
      <c r="N6" s="75"/>
    </row>
    <row r="7" spans="1:14" s="77" customFormat="1" x14ac:dyDescent="0.3">
      <c r="A7" s="250"/>
      <c r="B7" s="253"/>
      <c r="C7" s="76" t="s">
        <v>10</v>
      </c>
      <c r="D7" s="76" t="s">
        <v>11</v>
      </c>
      <c r="E7" s="76" t="s">
        <v>12</v>
      </c>
      <c r="F7" s="76" t="s">
        <v>13</v>
      </c>
      <c r="G7" s="76" t="s">
        <v>14</v>
      </c>
      <c r="H7" s="76" t="s">
        <v>15</v>
      </c>
      <c r="I7" s="253"/>
      <c r="J7" s="76" t="s">
        <v>593</v>
      </c>
      <c r="K7" s="76" t="s">
        <v>594</v>
      </c>
      <c r="L7" s="76" t="s">
        <v>590</v>
      </c>
      <c r="M7" s="76" t="s">
        <v>591</v>
      </c>
      <c r="N7" s="76" t="s">
        <v>595</v>
      </c>
    </row>
    <row r="8" spans="1:14" ht="19.5" customHeight="1" x14ac:dyDescent="0.3">
      <c r="A8" s="78" t="s">
        <v>1</v>
      </c>
      <c r="B8" s="117" t="str">
        <f t="shared" ref="B8:F8" si="0">IF(COUNTBLANK(B9:B17)&gt;0,"",SUM(B9,B12,B15))</f>
        <v/>
      </c>
      <c r="C8" s="95" t="str">
        <f t="shared" si="0"/>
        <v/>
      </c>
      <c r="D8" s="95" t="str">
        <f t="shared" si="0"/>
        <v/>
      </c>
      <c r="E8" s="95" t="str">
        <f t="shared" si="0"/>
        <v/>
      </c>
      <c r="F8" s="95" t="str">
        <f t="shared" si="0"/>
        <v/>
      </c>
      <c r="G8" s="95" t="str">
        <f>IF(COUNTBLANK(G9:G17)&gt;0,"",SUM(G9,G12,G15))</f>
        <v/>
      </c>
      <c r="H8" s="237" t="str">
        <f>IF(COUNTBLANK(H9:H17)&gt;0,"",SUM(H9,H12,H15))</f>
        <v/>
      </c>
      <c r="I8" s="86" t="str">
        <f>IFERROR(($H8/(B8*Deflactor!$I$7))-1,"na")</f>
        <v>na</v>
      </c>
      <c r="J8" s="86" t="str">
        <f>IFERROR(($H8/(C8*Deflactor!$I$8))-1,"na")</f>
        <v>na</v>
      </c>
      <c r="K8" s="86" t="str">
        <f>IFERROR(($H8/(D8*Deflactor!$I$9))-1,"na")</f>
        <v>na</v>
      </c>
      <c r="L8" s="86" t="str">
        <f>IFERROR(($H8/(E8*Deflactor!$I$10))-1,"na")</f>
        <v>na</v>
      </c>
      <c r="M8" s="86" t="str">
        <f>IFERROR(($H8/(F8*Deflactor!$I$11))-1,"na")</f>
        <v>na</v>
      </c>
      <c r="N8" s="87" t="str">
        <f>IFERROR(($H8/(G8*Deflactor!$I$12))-1,"na")</f>
        <v>na</v>
      </c>
    </row>
    <row r="9" spans="1:14" ht="19.5" customHeight="1" x14ac:dyDescent="0.3">
      <c r="A9" s="79" t="s">
        <v>374</v>
      </c>
      <c r="B9" s="60" t="str">
        <f t="shared" ref="B9:F9" si="1">IF(COUNTBLANK(B10:B11)&gt;0,"",SUM(B10:B11))</f>
        <v/>
      </c>
      <c r="C9" s="61" t="str">
        <f t="shared" si="1"/>
        <v/>
      </c>
      <c r="D9" s="61" t="str">
        <f t="shared" si="1"/>
        <v/>
      </c>
      <c r="E9" s="61" t="str">
        <f t="shared" si="1"/>
        <v/>
      </c>
      <c r="F9" s="61" t="str">
        <f t="shared" si="1"/>
        <v/>
      </c>
      <c r="G9" s="61" t="str">
        <f>IF(COUNTBLANK(G10:G11)&gt;0,"",SUM(G10:G11))</f>
        <v/>
      </c>
      <c r="H9" s="235" t="str">
        <f>IF(COUNTBLANK(H10:H11)&gt;0,"",SUM(H10:H11))</f>
        <v/>
      </c>
      <c r="I9" s="88" t="str">
        <f>IFERROR(($H9/(B9*Deflactor!$I$7))-1,"na")</f>
        <v>na</v>
      </c>
      <c r="J9" s="88" t="str">
        <f>IFERROR(($H9/(C9*Deflactor!$I$8))-1,"na")</f>
        <v>na</v>
      </c>
      <c r="K9" s="88" t="str">
        <f>IFERROR(($H9/(D9*Deflactor!$I$9))-1,"na")</f>
        <v>na</v>
      </c>
      <c r="L9" s="88" t="str">
        <f>IFERROR(($H9/(E9*Deflactor!$I$10))-1,"na")</f>
        <v>na</v>
      </c>
      <c r="M9" s="88" t="str">
        <f>IFERROR(($H9/(F9*Deflactor!$I$11))-1,"na")</f>
        <v>na</v>
      </c>
      <c r="N9" s="89" t="str">
        <f>IFERROR(($H9/(G9*Deflactor!$I$12))-1,"na")</f>
        <v>na</v>
      </c>
    </row>
    <row r="10" spans="1:14" ht="19.5" customHeight="1" x14ac:dyDescent="0.3">
      <c r="A10" s="80"/>
      <c r="B10" s="63"/>
      <c r="C10" s="64"/>
      <c r="D10" s="64"/>
      <c r="E10" s="64"/>
      <c r="F10" s="64"/>
      <c r="G10" s="64"/>
      <c r="H10" s="65"/>
      <c r="I10" s="90" t="str">
        <f>IFERROR(($H10/(B10*Deflactor!$I$7))-1,"na")</f>
        <v>na</v>
      </c>
      <c r="J10" s="90" t="str">
        <f>IFERROR(($H10/(C10*Deflactor!$I$8))-1,"na")</f>
        <v>na</v>
      </c>
      <c r="K10" s="90" t="str">
        <f>IFERROR(($H10/(D10*Deflactor!$I$9))-1,"na")</f>
        <v>na</v>
      </c>
      <c r="L10" s="90" t="str">
        <f>IFERROR(($H10/(E10*Deflactor!$I$10))-1,"na")</f>
        <v>na</v>
      </c>
      <c r="M10" s="90" t="str">
        <f>IFERROR(($H10/(F10*Deflactor!$I$11))-1,"na")</f>
        <v>na</v>
      </c>
      <c r="N10" s="91" t="str">
        <f>IFERROR(($H10/(G10*Deflactor!$I$12))-1,"na")</f>
        <v>na</v>
      </c>
    </row>
    <row r="11" spans="1:14" ht="19.5" customHeight="1" x14ac:dyDescent="0.3">
      <c r="A11" s="80"/>
      <c r="B11" s="63"/>
      <c r="C11" s="64"/>
      <c r="D11" s="64"/>
      <c r="E11" s="64"/>
      <c r="F11" s="64"/>
      <c r="G11" s="64"/>
      <c r="H11" s="65"/>
      <c r="I11" s="90" t="str">
        <f>IFERROR(($H11/(B11*Deflactor!$I$7))-1,"na")</f>
        <v>na</v>
      </c>
      <c r="J11" s="90" t="str">
        <f>IFERROR(($H11/(C11*Deflactor!$I$8))-1,"na")</f>
        <v>na</v>
      </c>
      <c r="K11" s="90" t="str">
        <f>IFERROR(($H11/(D11*Deflactor!$I$9))-1,"na")</f>
        <v>na</v>
      </c>
      <c r="L11" s="90" t="str">
        <f>IFERROR(($H11/(E11*Deflactor!$I$10))-1,"na")</f>
        <v>na</v>
      </c>
      <c r="M11" s="90" t="str">
        <f>IFERROR(($H11/(F11*Deflactor!$I$11))-1,"na")</f>
        <v>na</v>
      </c>
      <c r="N11" s="91" t="str">
        <f>IFERROR(($H11/(G11*Deflactor!$I$12))-1,"na")</f>
        <v>na</v>
      </c>
    </row>
    <row r="12" spans="1:14" ht="19.5" customHeight="1" x14ac:dyDescent="0.3">
      <c r="A12" s="79" t="s">
        <v>375</v>
      </c>
      <c r="B12" s="66" t="str">
        <f t="shared" ref="B12:F12" si="2">IF(COUNTBLANK(B13:B14)&gt;0,"",SUM(B13:B14))</f>
        <v/>
      </c>
      <c r="C12" s="67" t="str">
        <f t="shared" si="2"/>
        <v/>
      </c>
      <c r="D12" s="67" t="str">
        <f t="shared" si="2"/>
        <v/>
      </c>
      <c r="E12" s="67" t="str">
        <f t="shared" si="2"/>
        <v/>
      </c>
      <c r="F12" s="67" t="str">
        <f t="shared" si="2"/>
        <v/>
      </c>
      <c r="G12" s="67" t="str">
        <f>IF(COUNTBLANK(G13:G14)&gt;0,"",SUM(G13:G14))</f>
        <v/>
      </c>
      <c r="H12" s="62" t="str">
        <f>IF(COUNTBLANK(H13:H14)&gt;0,"",SUM(H13:H14))</f>
        <v/>
      </c>
      <c r="I12" s="88" t="str">
        <f>IFERROR(($H12/(B12*Deflactor!$I$7))-1,"na")</f>
        <v>na</v>
      </c>
      <c r="J12" s="88" t="str">
        <f>IFERROR(($H12/(C12*Deflactor!$I$8))-1,"na")</f>
        <v>na</v>
      </c>
      <c r="K12" s="88" t="str">
        <f>IFERROR(($H12/(D12*Deflactor!$I$9))-1,"na")</f>
        <v>na</v>
      </c>
      <c r="L12" s="88" t="str">
        <f>IFERROR(($H12/(E12*Deflactor!$I$10))-1,"na")</f>
        <v>na</v>
      </c>
      <c r="M12" s="88" t="str">
        <f>IFERROR(($H12/(F12*Deflactor!$I$11))-1,"na")</f>
        <v>na</v>
      </c>
      <c r="N12" s="89" t="str">
        <f>IFERROR(($H12/(G12*Deflactor!$I$12))-1,"na")</f>
        <v>na</v>
      </c>
    </row>
    <row r="13" spans="1:14" ht="19.5" customHeight="1" x14ac:dyDescent="0.3">
      <c r="A13" s="80"/>
      <c r="B13" s="63"/>
      <c r="C13" s="64"/>
      <c r="D13" s="64"/>
      <c r="E13" s="64"/>
      <c r="F13" s="64"/>
      <c r="G13" s="64"/>
      <c r="H13" s="65"/>
      <c r="I13" s="90" t="str">
        <f>IFERROR(($H13/(B13*Deflactor!$I$7))-1,"na")</f>
        <v>na</v>
      </c>
      <c r="J13" s="90" t="str">
        <f>IFERROR(($H13/(C13*Deflactor!$I$8))-1,"na")</f>
        <v>na</v>
      </c>
      <c r="K13" s="90" t="str">
        <f>IFERROR(($H13/(D13*Deflactor!$I$9))-1,"na")</f>
        <v>na</v>
      </c>
      <c r="L13" s="90" t="str">
        <f>IFERROR(($H13/(E13*Deflactor!$I$10))-1,"na")</f>
        <v>na</v>
      </c>
      <c r="M13" s="90" t="str">
        <f>IFERROR(($H13/(F13*Deflactor!$I$11))-1,"na")</f>
        <v>na</v>
      </c>
      <c r="N13" s="91" t="str">
        <f>IFERROR(($H13/(G13*Deflactor!$I$12))-1,"na")</f>
        <v>na</v>
      </c>
    </row>
    <row r="14" spans="1:14" ht="19.5" customHeight="1" x14ac:dyDescent="0.3">
      <c r="A14" s="80"/>
      <c r="B14" s="63"/>
      <c r="C14" s="64"/>
      <c r="D14" s="64"/>
      <c r="E14" s="64"/>
      <c r="F14" s="64"/>
      <c r="G14" s="64"/>
      <c r="H14" s="65"/>
      <c r="I14" s="90" t="str">
        <f>IFERROR(($H14/(B14*Deflactor!$I$7))-1,"na")</f>
        <v>na</v>
      </c>
      <c r="J14" s="90" t="str">
        <f>IFERROR(($H14/(C14*Deflactor!$I$8))-1,"na")</f>
        <v>na</v>
      </c>
      <c r="K14" s="90" t="str">
        <f>IFERROR(($H14/(D14*Deflactor!$I$9))-1,"na")</f>
        <v>na</v>
      </c>
      <c r="L14" s="90" t="str">
        <f>IFERROR(($H14/(E14*Deflactor!$I$10))-1,"na")</f>
        <v>na</v>
      </c>
      <c r="M14" s="90" t="str">
        <f>IFERROR(($H14/(F14*Deflactor!$I$11))-1,"na")</f>
        <v>na</v>
      </c>
      <c r="N14" s="91" t="str">
        <f>IFERROR(($H14/(G14*Deflactor!$I$12))-1,"na")</f>
        <v>na</v>
      </c>
    </row>
    <row r="15" spans="1:14" ht="19.5" customHeight="1" x14ac:dyDescent="0.3">
      <c r="A15" s="79" t="s">
        <v>376</v>
      </c>
      <c r="B15" s="66" t="str">
        <f t="shared" ref="B15:F15" si="3">IF(COUNTBLANK(B16:B17)&gt;0,"",SUM(B16:B17))</f>
        <v/>
      </c>
      <c r="C15" s="67" t="str">
        <f t="shared" si="3"/>
        <v/>
      </c>
      <c r="D15" s="67" t="str">
        <f t="shared" si="3"/>
        <v/>
      </c>
      <c r="E15" s="67" t="str">
        <f t="shared" si="3"/>
        <v/>
      </c>
      <c r="F15" s="67" t="str">
        <f t="shared" si="3"/>
        <v/>
      </c>
      <c r="G15" s="67" t="str">
        <f>IF(COUNTBLANK(G16:G17)&gt;0,"",SUM(G16:G17))</f>
        <v/>
      </c>
      <c r="H15" s="62" t="str">
        <f>IF(COUNTBLANK(H16:H17)&gt;0,"",SUM(H16:H17))</f>
        <v/>
      </c>
      <c r="I15" s="88" t="str">
        <f>IFERROR(($H15/(B15*Deflactor!$I$7))-1,"na")</f>
        <v>na</v>
      </c>
      <c r="J15" s="88" t="str">
        <f>IFERROR(($H15/(C15*Deflactor!$I$8))-1,"na")</f>
        <v>na</v>
      </c>
      <c r="K15" s="88" t="str">
        <f>IFERROR(($H15/(D15*Deflactor!$I$9))-1,"na")</f>
        <v>na</v>
      </c>
      <c r="L15" s="88" t="str">
        <f>IFERROR(($H15/(E15*Deflactor!$I$10))-1,"na")</f>
        <v>na</v>
      </c>
      <c r="M15" s="88" t="str">
        <f>IFERROR(($H15/(F15*Deflactor!$I$11))-1,"na")</f>
        <v>na</v>
      </c>
      <c r="N15" s="89" t="str">
        <f>IFERROR(($H15/(G15*Deflactor!$I$12))-1,"na")</f>
        <v>na</v>
      </c>
    </row>
    <row r="16" spans="1:14" ht="19.5" customHeight="1" x14ac:dyDescent="0.3">
      <c r="A16" s="80"/>
      <c r="B16" s="63"/>
      <c r="C16" s="64"/>
      <c r="D16" s="64"/>
      <c r="E16" s="64"/>
      <c r="F16" s="64"/>
      <c r="G16" s="64"/>
      <c r="H16" s="65"/>
      <c r="I16" s="90" t="str">
        <f>IFERROR(($H16/(B16*Deflactor!$I$7))-1,"na")</f>
        <v>na</v>
      </c>
      <c r="J16" s="90" t="str">
        <f>IFERROR(($H16/(C16*Deflactor!$I$8))-1,"na")</f>
        <v>na</v>
      </c>
      <c r="K16" s="90" t="str">
        <f>IFERROR(($H16/(D16*Deflactor!$I$9))-1,"na")</f>
        <v>na</v>
      </c>
      <c r="L16" s="90" t="str">
        <f>IFERROR(($H16/(E16*Deflactor!$I$10))-1,"na")</f>
        <v>na</v>
      </c>
      <c r="M16" s="90" t="str">
        <f>IFERROR(($H16/(F16*Deflactor!$I$11))-1,"na")</f>
        <v>na</v>
      </c>
      <c r="N16" s="91" t="str">
        <f>IFERROR(($H16/(G16*Deflactor!$I$12))-1,"na")</f>
        <v>na</v>
      </c>
    </row>
    <row r="17" spans="1:14" ht="19.5" customHeight="1" x14ac:dyDescent="0.3">
      <c r="A17" s="81"/>
      <c r="B17" s="68"/>
      <c r="C17" s="69"/>
      <c r="D17" s="69"/>
      <c r="E17" s="69"/>
      <c r="F17" s="69"/>
      <c r="G17" s="69"/>
      <c r="H17" s="70"/>
      <c r="I17" s="92" t="str">
        <f>IFERROR(($H17/(B17*Deflactor!$I$7))-1,"na")</f>
        <v>na</v>
      </c>
      <c r="J17" s="92" t="str">
        <f>IFERROR(($H17/(C17*Deflactor!$I$8))-1,"na")</f>
        <v>na</v>
      </c>
      <c r="K17" s="92" t="str">
        <f>IFERROR(($H17/(D17*Deflactor!$I$9))-1,"na")</f>
        <v>na</v>
      </c>
      <c r="L17" s="92" t="str">
        <f>IFERROR(($H17/(E17*Deflactor!$I$10))-1,"na")</f>
        <v>na</v>
      </c>
      <c r="M17" s="92" t="str">
        <f>IFERROR(($H17/(F17*Deflactor!$I$11))-1,"na")</f>
        <v>na</v>
      </c>
      <c r="N17" s="93" t="str">
        <f>IFERROR(($H17/(G17*Deflactor!$I$12))-1,"na")</f>
        <v>na</v>
      </c>
    </row>
    <row r="19" spans="1:14" x14ac:dyDescent="0.3">
      <c r="A19" s="3" t="s">
        <v>504</v>
      </c>
    </row>
    <row r="20" spans="1:14" x14ac:dyDescent="0.3">
      <c r="A20" s="3" t="s">
        <v>16</v>
      </c>
    </row>
    <row r="21" spans="1:14" x14ac:dyDescent="0.3">
      <c r="A21" s="2" t="s">
        <v>21</v>
      </c>
    </row>
    <row r="22" spans="1:14" x14ac:dyDescent="0.3">
      <c r="A22" s="2" t="s">
        <v>23</v>
      </c>
    </row>
    <row r="23" spans="1:14" x14ac:dyDescent="0.3">
      <c r="A23" s="3" t="s">
        <v>17</v>
      </c>
    </row>
    <row r="24" spans="1:14" x14ac:dyDescent="0.3">
      <c r="A24" s="4" t="s">
        <v>514</v>
      </c>
    </row>
    <row r="25" spans="1:14" x14ac:dyDescent="0.3">
      <c r="A25" s="3"/>
    </row>
    <row r="28" spans="1:14" x14ac:dyDescent="0.3">
      <c r="B28" s="82"/>
      <c r="C28" s="83"/>
      <c r="D28" s="83"/>
      <c r="E28" s="83"/>
      <c r="F28" s="83"/>
      <c r="I28" s="84"/>
      <c r="J28" s="85"/>
    </row>
    <row r="29" spans="1:14" x14ac:dyDescent="0.3">
      <c r="B29" s="83"/>
      <c r="C29" s="83"/>
      <c r="D29" s="83"/>
      <c r="E29" s="83"/>
      <c r="F29" s="83"/>
    </row>
    <row r="30" spans="1:14" x14ac:dyDescent="0.3">
      <c r="B30" s="83"/>
      <c r="C30" s="83"/>
      <c r="D30" s="83"/>
      <c r="E30" s="83"/>
      <c r="F30" s="83"/>
    </row>
  </sheetData>
  <mergeCells count="4">
    <mergeCell ref="A4:A7"/>
    <mergeCell ref="I4:N5"/>
    <mergeCell ref="B6:B7"/>
    <mergeCell ref="I6:I7"/>
  </mergeCells>
  <conditionalFormatting sqref="B9:F9">
    <cfRule type="cellIs" dxfId="112" priority="4" operator="equal">
      <formula>""""""</formula>
    </cfRule>
  </conditionalFormatting>
  <conditionalFormatting sqref="G9:H9">
    <cfRule type="cellIs" dxfId="111" priority="3" operator="equal">
      <formula>""""""</formula>
    </cfRule>
  </conditionalFormatting>
  <conditionalFormatting sqref="B8:F8">
    <cfRule type="cellIs" dxfId="110" priority="2" operator="equal">
      <formula>""""""</formula>
    </cfRule>
  </conditionalFormatting>
  <conditionalFormatting sqref="G8:H8">
    <cfRule type="cellIs" dxfId="109" priority="1" operator="equal">
      <formula>""""""</formula>
    </cfRule>
  </conditionalFormatting>
  <dataValidations count="3">
    <dataValidation allowBlank="1" showInputMessage="1" showErrorMessage="1" promptTitle="No modificable" prompt="Esta celda no puede ser modificada." sqref="I8:N17"/>
    <dataValidation type="list" allowBlank="1" showInputMessage="1" showErrorMessage="1" promptTitle="Selección institución" prompt="Seleccione el nombre del ente público que reporta" sqref="B2">
      <formula1>INDIRECT($B$1)</formula1>
    </dataValidation>
    <dataValidation type="list" allowBlank="1" showInputMessage="1" showErrorMessage="1" promptTitle="Selección ramo" prompt="Seleccione el nombre del ramo correspondiente" sqref="B1">
      <formula1>ramo</formula1>
    </dataValidation>
  </dataValidations>
  <pageMargins left="0.7" right="0.7" top="0.75" bottom="0.75" header="0.3" footer="0.3"/>
  <pageSetup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N20"/>
  <sheetViews>
    <sheetView showGridLines="0" zoomScaleNormal="100" workbookViewId="0">
      <selection activeCell="B2" sqref="B2"/>
    </sheetView>
  </sheetViews>
  <sheetFormatPr baseColWidth="10" defaultRowHeight="15" x14ac:dyDescent="0.3"/>
  <cols>
    <col min="1" max="1" width="38.28515625" style="71" customWidth="1"/>
    <col min="2" max="2" width="19.7109375" style="71" customWidth="1"/>
    <col min="3" max="4" width="16.7109375" style="71" customWidth="1"/>
    <col min="5" max="5" width="19.7109375" style="71" customWidth="1"/>
    <col min="6" max="14" width="16.7109375" style="71" customWidth="1"/>
    <col min="15" max="16384" width="11.42578125" style="71"/>
  </cols>
  <sheetData>
    <row r="1" spans="1:14" s="227" customFormat="1" ht="24" customHeight="1" x14ac:dyDescent="0.25">
      <c r="A1" s="231" t="s">
        <v>455</v>
      </c>
      <c r="B1" s="228"/>
      <c r="C1" s="229"/>
      <c r="D1" s="229"/>
      <c r="E1" s="229"/>
    </row>
    <row r="2" spans="1:14" s="227" customFormat="1" ht="24" customHeight="1" x14ac:dyDescent="0.25">
      <c r="A2" s="231" t="s">
        <v>528</v>
      </c>
      <c r="B2" s="228"/>
      <c r="C2" s="229"/>
      <c r="D2" s="229"/>
      <c r="E2" s="229"/>
    </row>
    <row r="3" spans="1:14" s="227" customFormat="1" ht="24" customHeight="1" x14ac:dyDescent="0.25">
      <c r="A3" s="232" t="s">
        <v>383</v>
      </c>
    </row>
    <row r="4" spans="1:14" x14ac:dyDescent="0.3">
      <c r="A4" s="250" t="s">
        <v>382</v>
      </c>
      <c r="B4" s="75" t="s">
        <v>596</v>
      </c>
      <c r="C4" s="75"/>
      <c r="D4" s="75"/>
      <c r="E4" s="75" t="s">
        <v>597</v>
      </c>
      <c r="F4" s="75"/>
      <c r="G4" s="75"/>
      <c r="H4" s="75" t="s">
        <v>388</v>
      </c>
      <c r="I4" s="75"/>
      <c r="J4" s="75"/>
      <c r="K4" s="75"/>
      <c r="L4" s="75"/>
      <c r="M4" s="75" t="s">
        <v>389</v>
      </c>
      <c r="N4" s="75"/>
    </row>
    <row r="5" spans="1:14" s="77" customFormat="1" ht="60" x14ac:dyDescent="0.3">
      <c r="A5" s="259"/>
      <c r="B5" s="128" t="s">
        <v>496</v>
      </c>
      <c r="C5" s="128" t="s">
        <v>396</v>
      </c>
      <c r="D5" s="128" t="s">
        <v>387</v>
      </c>
      <c r="E5" s="128" t="s">
        <v>497</v>
      </c>
      <c r="F5" s="128" t="s">
        <v>397</v>
      </c>
      <c r="G5" s="128" t="s">
        <v>387</v>
      </c>
      <c r="H5" s="128" t="s">
        <v>390</v>
      </c>
      <c r="I5" s="128" t="s">
        <v>391</v>
      </c>
      <c r="J5" s="128" t="s">
        <v>392</v>
      </c>
      <c r="K5" s="128" t="s">
        <v>393</v>
      </c>
      <c r="L5" s="128" t="s">
        <v>394</v>
      </c>
      <c r="M5" s="128" t="s">
        <v>398</v>
      </c>
      <c r="N5" s="128" t="s">
        <v>395</v>
      </c>
    </row>
    <row r="6" spans="1:14" ht="21.75" customHeight="1" x14ac:dyDescent="0.3">
      <c r="A6" s="129" t="s">
        <v>1</v>
      </c>
      <c r="B6" s="130" t="str">
        <f>IF(COUNTBLANK(B7:B9)&gt;0,"",SUM(B7:B9))</f>
        <v/>
      </c>
      <c r="C6" s="131" t="str">
        <f>IF(COUNTBLANK(C7:C9)&gt;0,"",SUM(C7:C9))</f>
        <v/>
      </c>
      <c r="D6" s="132" t="str">
        <f>IF(COUNTBLANK(D7:D9)&gt;0,"",SUM(D7:D9))</f>
        <v/>
      </c>
      <c r="E6" s="130" t="str">
        <f t="shared" ref="E6:L6" si="0">IF(COUNTBLANK(E7:E9)&gt;0,"",SUM(E7:E9))</f>
        <v/>
      </c>
      <c r="F6" s="131" t="str">
        <f t="shared" si="0"/>
        <v/>
      </c>
      <c r="G6" s="132" t="str">
        <f t="shared" si="0"/>
        <v/>
      </c>
      <c r="H6" s="133" t="str">
        <f>IF(COUNTBLANK(H7:H9)&gt;0,"",SUM(H7:H9))</f>
        <v/>
      </c>
      <c r="I6" s="134" t="str">
        <f t="shared" si="0"/>
        <v/>
      </c>
      <c r="J6" s="134" t="str">
        <f>IF(COUNTBLANK(J7:J9)&gt;0,"",SUM(J7:J9))</f>
        <v/>
      </c>
      <c r="K6" s="134" t="str">
        <f t="shared" si="0"/>
        <v/>
      </c>
      <c r="L6" s="135" t="str">
        <f t="shared" si="0"/>
        <v/>
      </c>
      <c r="M6" s="151" t="str">
        <f>IFERROR(($E6/(B6*Deflactor!$I$12))-1,"na")</f>
        <v>na</v>
      </c>
      <c r="N6" s="152" t="str">
        <f>IF(OR(C6="",F6=""),"",F6-C6)</f>
        <v/>
      </c>
    </row>
    <row r="7" spans="1:14" ht="21.75" customHeight="1" x14ac:dyDescent="0.3">
      <c r="A7" s="136" t="s">
        <v>384</v>
      </c>
      <c r="B7" s="137"/>
      <c r="C7" s="138" t="str">
        <f>IF(COUNTBLANK(B$7:B$9)&gt;0,"",B7/B$6)</f>
        <v/>
      </c>
      <c r="D7" s="139"/>
      <c r="E7" s="137"/>
      <c r="F7" s="138" t="str">
        <f>IF(COUNTBLANK(E$7:E$9)&gt;0,"",E7/E$6)</f>
        <v/>
      </c>
      <c r="G7" s="139"/>
      <c r="H7" s="140"/>
      <c r="I7" s="141"/>
      <c r="J7" s="141"/>
      <c r="K7" s="141"/>
      <c r="L7" s="142"/>
      <c r="M7" s="153" t="str">
        <f>IFERROR(($E7/(B7*Deflactor!$I$12))-1,"na")</f>
        <v>na</v>
      </c>
      <c r="N7" s="154" t="str">
        <f>IF(OR(C7="",F7=""),"",F7-C7)</f>
        <v/>
      </c>
    </row>
    <row r="8" spans="1:14" ht="21.75" customHeight="1" x14ac:dyDescent="0.3">
      <c r="A8" s="143" t="s">
        <v>385</v>
      </c>
      <c r="B8" s="137"/>
      <c r="C8" s="138" t="str">
        <f>IF(COUNTBLANK(B$7:B$9)&gt;0,"",B8/B$6)</f>
        <v/>
      </c>
      <c r="D8" s="139"/>
      <c r="E8" s="137"/>
      <c r="F8" s="138" t="str">
        <f>IF(COUNTBLANK(E$7:E$9)&gt;0,"",E8/E$6)</f>
        <v/>
      </c>
      <c r="G8" s="139"/>
      <c r="H8" s="140"/>
      <c r="I8" s="141"/>
      <c r="J8" s="141"/>
      <c r="K8" s="141"/>
      <c r="L8" s="142"/>
      <c r="M8" s="153" t="str">
        <f>IFERROR(($E8/(B8*Deflactor!$I$12))-1,"na")</f>
        <v>na</v>
      </c>
      <c r="N8" s="154" t="str">
        <f>IF(OR(C8="",F8=""),"",F8-C8)</f>
        <v/>
      </c>
    </row>
    <row r="9" spans="1:14" ht="21.75" customHeight="1" x14ac:dyDescent="0.3">
      <c r="A9" s="144" t="s">
        <v>386</v>
      </c>
      <c r="B9" s="145"/>
      <c r="C9" s="146" t="str">
        <f>IF(COUNTBLANK(B$7:B$9)&gt;0,"",B9/B$6)</f>
        <v/>
      </c>
      <c r="D9" s="147"/>
      <c r="E9" s="145"/>
      <c r="F9" s="146" t="str">
        <f>IF(COUNTBLANK(E$7:E$9)&gt;0,"",E9/E$6)</f>
        <v/>
      </c>
      <c r="G9" s="147"/>
      <c r="H9" s="148"/>
      <c r="I9" s="149"/>
      <c r="J9" s="149"/>
      <c r="K9" s="149"/>
      <c r="L9" s="150"/>
      <c r="M9" s="155" t="str">
        <f>IFERROR(($E9/(B9*Deflactor!$I$12))-1,"na")</f>
        <v>na</v>
      </c>
      <c r="N9" s="156" t="str">
        <f>IF(OR(C9="",F9=""),"",F9-C9)</f>
        <v/>
      </c>
    </row>
    <row r="11" spans="1:14" x14ac:dyDescent="0.3">
      <c r="A11" s="3" t="s">
        <v>504</v>
      </c>
    </row>
    <row r="12" spans="1:14" x14ac:dyDescent="0.3">
      <c r="A12" s="3" t="s">
        <v>505</v>
      </c>
    </row>
    <row r="13" spans="1:14" x14ac:dyDescent="0.3">
      <c r="A13" s="3" t="s">
        <v>17</v>
      </c>
    </row>
    <row r="14" spans="1:14" x14ac:dyDescent="0.3">
      <c r="A14" s="4" t="s">
        <v>518</v>
      </c>
    </row>
    <row r="15" spans="1:14" x14ac:dyDescent="0.3">
      <c r="A15" s="3"/>
    </row>
    <row r="17" spans="2:10" x14ac:dyDescent="0.3">
      <c r="D17" s="85"/>
    </row>
    <row r="18" spans="2:10" x14ac:dyDescent="0.3">
      <c r="B18" s="82"/>
      <c r="C18" s="83"/>
      <c r="D18" s="83"/>
      <c r="E18" s="82"/>
      <c r="F18" s="83"/>
      <c r="I18" s="84"/>
      <c r="J18" s="85"/>
    </row>
    <row r="19" spans="2:10" x14ac:dyDescent="0.3">
      <c r="B19" s="82"/>
      <c r="C19" s="83"/>
      <c r="D19" s="83"/>
      <c r="E19" s="82"/>
      <c r="F19" s="83"/>
    </row>
    <row r="20" spans="2:10" x14ac:dyDescent="0.3">
      <c r="B20" s="82"/>
      <c r="C20" s="83"/>
      <c r="D20" s="83"/>
      <c r="E20" s="82"/>
      <c r="F20" s="83"/>
    </row>
  </sheetData>
  <mergeCells count="1">
    <mergeCell ref="A4:A5"/>
  </mergeCells>
  <conditionalFormatting sqref="B6:D6">
    <cfRule type="cellIs" dxfId="108" priority="2" operator="equal">
      <formula>""""""</formula>
    </cfRule>
  </conditionalFormatting>
  <conditionalFormatting sqref="E6:G6">
    <cfRule type="cellIs" dxfId="107" priority="1" operator="equal">
      <formula>""""""</formula>
    </cfRule>
  </conditionalFormatting>
  <dataValidations count="3">
    <dataValidation allowBlank="1" showInputMessage="1" showErrorMessage="1" promptTitle="No modificable" prompt="Esta celda no puede ser modificada." sqref="M6:N9"/>
    <dataValidation type="list" allowBlank="1" showInputMessage="1" showErrorMessage="1" promptTitle="Selección ramo" prompt="Seleccione el nombre del ramo correspondiente" sqref="B1">
      <formula1>ramo</formula1>
    </dataValidation>
    <dataValidation type="list" allowBlank="1" showInputMessage="1" showErrorMessage="1" promptTitle="Selección institución" prompt="Seleccione el nombre del ente público que reporta" sqref="B2">
      <formula1>INDIRECT($B$1)</formula1>
    </dataValidation>
  </dataValidations>
  <pageMargins left="0.7" right="0.7" top="0.75" bottom="0.75" header="0.3" footer="0.3"/>
  <pageSetup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I26"/>
  <sheetViews>
    <sheetView showGridLines="0" zoomScaleNormal="100" workbookViewId="0">
      <selection activeCell="B2" sqref="B2"/>
    </sheetView>
  </sheetViews>
  <sheetFormatPr baseColWidth="10" defaultRowHeight="15" x14ac:dyDescent="0.3"/>
  <cols>
    <col min="1" max="1" width="36.28515625" style="71" customWidth="1"/>
    <col min="2" max="3" width="16.7109375" style="71" customWidth="1"/>
    <col min="4" max="4" width="19.7109375" style="71" customWidth="1"/>
    <col min="5" max="6" width="16.7109375" style="71" customWidth="1"/>
    <col min="7" max="8" width="19.7109375" style="71" customWidth="1"/>
    <col min="9" max="9" width="22.85546875" style="71" customWidth="1"/>
    <col min="10" max="16384" width="11.42578125" style="71"/>
  </cols>
  <sheetData>
    <row r="1" spans="1:9" s="227" customFormat="1" ht="24" customHeight="1" x14ac:dyDescent="0.25">
      <c r="A1" s="231" t="s">
        <v>455</v>
      </c>
      <c r="B1" s="228"/>
      <c r="C1" s="229"/>
      <c r="D1" s="229"/>
      <c r="E1" s="229"/>
    </row>
    <row r="2" spans="1:9" s="227" customFormat="1" ht="24" customHeight="1" x14ac:dyDescent="0.25">
      <c r="A2" s="231" t="s">
        <v>528</v>
      </c>
      <c r="B2" s="228"/>
      <c r="C2" s="229"/>
      <c r="D2" s="229"/>
      <c r="E2" s="229"/>
    </row>
    <row r="3" spans="1:9" s="227" customFormat="1" ht="24" customHeight="1" x14ac:dyDescent="0.25">
      <c r="A3" s="232" t="s">
        <v>399</v>
      </c>
    </row>
    <row r="4" spans="1:9" ht="27.75" customHeight="1" x14ac:dyDescent="0.3">
      <c r="A4" s="249" t="s">
        <v>400</v>
      </c>
      <c r="B4" s="75" t="s">
        <v>410</v>
      </c>
      <c r="C4" s="75"/>
      <c r="D4" s="75"/>
      <c r="E4" s="75" t="s">
        <v>411</v>
      </c>
      <c r="F4" s="75"/>
      <c r="G4" s="75"/>
      <c r="H4" s="75" t="s">
        <v>1</v>
      </c>
      <c r="I4" s="260" t="s">
        <v>412</v>
      </c>
    </row>
    <row r="5" spans="1:9" s="77" customFormat="1" ht="31.5" x14ac:dyDescent="0.3">
      <c r="A5" s="250"/>
      <c r="B5" s="157" t="s">
        <v>408</v>
      </c>
      <c r="C5" s="157" t="s">
        <v>409</v>
      </c>
      <c r="D5" s="157" t="s">
        <v>507</v>
      </c>
      <c r="E5" s="157" t="s">
        <v>408</v>
      </c>
      <c r="F5" s="157" t="s">
        <v>409</v>
      </c>
      <c r="G5" s="157" t="s">
        <v>508</v>
      </c>
      <c r="H5" s="157" t="s">
        <v>508</v>
      </c>
      <c r="I5" s="261"/>
    </row>
    <row r="6" spans="1:9" ht="21" customHeight="1" x14ac:dyDescent="0.3">
      <c r="A6" s="165" t="s">
        <v>401</v>
      </c>
      <c r="B6" s="166"/>
      <c r="C6" s="166"/>
      <c r="D6" s="167"/>
      <c r="E6" s="166"/>
      <c r="F6" s="166"/>
      <c r="G6" s="167"/>
      <c r="H6" s="168" t="str">
        <f t="shared" ref="H6:H12" si="0">IF(OR(D6="",G6=""),"",SUM(D6,G6))</f>
        <v/>
      </c>
      <c r="I6" s="172" t="str">
        <f>IF(OR(H6="",H$12=""),"",(H$12/(H6*Deflactor!$I7)-1))</f>
        <v/>
      </c>
    </row>
    <row r="7" spans="1:9" ht="21" customHeight="1" x14ac:dyDescent="0.3">
      <c r="A7" s="169" t="s">
        <v>402</v>
      </c>
      <c r="B7" s="162"/>
      <c r="C7" s="162"/>
      <c r="D7" s="163"/>
      <c r="E7" s="162"/>
      <c r="F7" s="162"/>
      <c r="G7" s="163"/>
      <c r="H7" s="164" t="str">
        <f t="shared" si="0"/>
        <v/>
      </c>
      <c r="I7" s="173" t="str">
        <f>IF(OR(H7="",H$12=""),"",(H$12/(H7*Deflactor!$I8)-1))</f>
        <v/>
      </c>
    </row>
    <row r="8" spans="1:9" ht="21" customHeight="1" x14ac:dyDescent="0.3">
      <c r="A8" s="169" t="s">
        <v>403</v>
      </c>
      <c r="B8" s="162"/>
      <c r="C8" s="162"/>
      <c r="D8" s="163"/>
      <c r="E8" s="162"/>
      <c r="F8" s="162"/>
      <c r="G8" s="163"/>
      <c r="H8" s="164" t="str">
        <f t="shared" si="0"/>
        <v/>
      </c>
      <c r="I8" s="173" t="str">
        <f>IF(OR(H8="",H$12=""),"",(H$12/(H8*Deflactor!$I9)-1))</f>
        <v/>
      </c>
    </row>
    <row r="9" spans="1:9" ht="21" customHeight="1" x14ac:dyDescent="0.3">
      <c r="A9" s="169" t="s">
        <v>404</v>
      </c>
      <c r="B9" s="162"/>
      <c r="C9" s="162"/>
      <c r="D9" s="163"/>
      <c r="E9" s="162"/>
      <c r="F9" s="162"/>
      <c r="G9" s="163"/>
      <c r="H9" s="164" t="str">
        <f t="shared" si="0"/>
        <v/>
      </c>
      <c r="I9" s="173" t="str">
        <f>IF(OR(H9="",H$12=""),"",(H$12/(H9*Deflactor!$I10)-1))</f>
        <v/>
      </c>
    </row>
    <row r="10" spans="1:9" ht="21" customHeight="1" x14ac:dyDescent="0.3">
      <c r="A10" s="169" t="s">
        <v>405</v>
      </c>
      <c r="B10" s="162"/>
      <c r="C10" s="162"/>
      <c r="D10" s="163"/>
      <c r="E10" s="162"/>
      <c r="F10" s="162"/>
      <c r="G10" s="163"/>
      <c r="H10" s="164" t="str">
        <f t="shared" si="0"/>
        <v/>
      </c>
      <c r="I10" s="173" t="str">
        <f>IF(OR(H10="",H$12=""),"",(H$12/(H10*Deflactor!$I11)-1))</f>
        <v/>
      </c>
    </row>
    <row r="11" spans="1:9" ht="21" customHeight="1" x14ac:dyDescent="0.3">
      <c r="A11" s="169" t="s">
        <v>406</v>
      </c>
      <c r="B11" s="162"/>
      <c r="C11" s="162"/>
      <c r="D11" s="163"/>
      <c r="E11" s="162"/>
      <c r="F11" s="162"/>
      <c r="G11" s="163"/>
      <c r="H11" s="164" t="str">
        <f t="shared" si="0"/>
        <v/>
      </c>
      <c r="I11" s="173" t="str">
        <f>IF(OR(H11="",H$12=""),"",(H$12/(H11*Deflactor!$I12)-1))</f>
        <v/>
      </c>
    </row>
    <row r="12" spans="1:9" ht="21" customHeight="1" x14ac:dyDescent="0.3">
      <c r="A12" s="170" t="s">
        <v>407</v>
      </c>
      <c r="B12" s="245"/>
      <c r="C12" s="245"/>
      <c r="D12" s="245"/>
      <c r="E12" s="245"/>
      <c r="F12" s="245"/>
      <c r="G12" s="245"/>
      <c r="H12" s="246" t="str">
        <f t="shared" si="0"/>
        <v/>
      </c>
      <c r="I12" s="171"/>
    </row>
    <row r="13" spans="1:9" x14ac:dyDescent="0.3">
      <c r="B13" s="161"/>
      <c r="C13" s="159"/>
    </row>
    <row r="14" spans="1:9" x14ac:dyDescent="0.3">
      <c r="A14" s="3" t="s">
        <v>509</v>
      </c>
    </row>
    <row r="15" spans="1:9" x14ac:dyDescent="0.3">
      <c r="A15" s="3" t="s">
        <v>510</v>
      </c>
    </row>
    <row r="16" spans="1:9" x14ac:dyDescent="0.3">
      <c r="A16" s="3" t="s">
        <v>511</v>
      </c>
    </row>
    <row r="17" spans="1:7" x14ac:dyDescent="0.3">
      <c r="A17" s="3" t="s">
        <v>512</v>
      </c>
    </row>
    <row r="18" spans="1:7" x14ac:dyDescent="0.3">
      <c r="A18" s="57" t="s">
        <v>506</v>
      </c>
    </row>
    <row r="19" spans="1:7" x14ac:dyDescent="0.3">
      <c r="A19" s="160" t="s">
        <v>518</v>
      </c>
    </row>
    <row r="20" spans="1:7" x14ac:dyDescent="0.3">
      <c r="A20" s="160" t="s">
        <v>513</v>
      </c>
    </row>
    <row r="22" spans="1:7" x14ac:dyDescent="0.3">
      <c r="D22" s="158"/>
      <c r="G22" s="158"/>
    </row>
    <row r="23" spans="1:7" x14ac:dyDescent="0.3">
      <c r="B23" s="82"/>
      <c r="C23" s="83"/>
      <c r="D23" s="158"/>
      <c r="E23" s="82"/>
      <c r="F23" s="83"/>
      <c r="G23" s="158"/>
    </row>
    <row r="24" spans="1:7" x14ac:dyDescent="0.3">
      <c r="B24" s="82"/>
      <c r="C24" s="83"/>
      <c r="D24" s="158"/>
      <c r="E24" s="82"/>
      <c r="F24" s="83"/>
      <c r="G24" s="158"/>
    </row>
    <row r="25" spans="1:7" x14ac:dyDescent="0.3">
      <c r="B25" s="82"/>
      <c r="C25" s="83"/>
      <c r="D25" s="158"/>
      <c r="E25" s="82"/>
      <c r="F25" s="83"/>
      <c r="G25" s="158"/>
    </row>
    <row r="26" spans="1:7" x14ac:dyDescent="0.3">
      <c r="D26" s="158"/>
      <c r="G26" s="158"/>
    </row>
  </sheetData>
  <mergeCells count="2">
    <mergeCell ref="A4:A5"/>
    <mergeCell ref="I4:I5"/>
  </mergeCells>
  <dataValidations count="3">
    <dataValidation allowBlank="1" showInputMessage="1" showErrorMessage="1" promptTitle="No modificable" prompt="Esta celda no puede ser modificada." sqref="I6:I11"/>
    <dataValidation type="list" allowBlank="1" showInputMessage="1" showErrorMessage="1" promptTitle="Selección institución" prompt="Seleccione el nombre del ente público que reporta" sqref="B2">
      <formula1>INDIRECT($B$1)</formula1>
    </dataValidation>
    <dataValidation type="list" allowBlank="1" showInputMessage="1" showErrorMessage="1" promptTitle="Selección ramo" prompt="Seleccione el nombre del ramo correspondiente" sqref="B1">
      <formula1>ramo</formula1>
    </dataValidation>
  </dataValidations>
  <pageMargins left="0.7" right="0.7" top="0.75" bottom="0.75" header="0.3" footer="0.3"/>
  <pageSetup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I34"/>
  <sheetViews>
    <sheetView showGridLines="0" zoomScaleNormal="100" workbookViewId="0">
      <selection activeCell="B2" sqref="B2"/>
    </sheetView>
  </sheetViews>
  <sheetFormatPr baseColWidth="10" defaultColWidth="24.140625" defaultRowHeight="15" x14ac:dyDescent="0.3"/>
  <cols>
    <col min="1" max="2" width="56.85546875" style="71" customWidth="1"/>
    <col min="3" max="3" width="32.7109375" style="71" customWidth="1"/>
    <col min="4" max="4" width="19.7109375" style="71" customWidth="1"/>
    <col min="5" max="5" width="6.7109375" style="71" customWidth="1"/>
    <col min="6" max="6" width="50.5703125" style="71" customWidth="1"/>
    <col min="7" max="7" width="16.140625" style="71" customWidth="1"/>
    <col min="8" max="16384" width="24.140625" style="71"/>
  </cols>
  <sheetData>
    <row r="1" spans="1:9" s="227" customFormat="1" ht="24" customHeight="1" x14ac:dyDescent="0.25">
      <c r="A1" s="231" t="s">
        <v>455</v>
      </c>
      <c r="B1" s="228"/>
      <c r="C1" s="229"/>
      <c r="D1" s="229"/>
      <c r="E1" s="229"/>
    </row>
    <row r="2" spans="1:9" s="227" customFormat="1" ht="24" customHeight="1" x14ac:dyDescent="0.25">
      <c r="A2" s="231" t="s">
        <v>528</v>
      </c>
      <c r="B2" s="228"/>
      <c r="C2" s="229"/>
      <c r="D2" s="229"/>
      <c r="E2" s="229"/>
      <c r="H2" s="233"/>
    </row>
    <row r="3" spans="1:9" s="227" customFormat="1" ht="24" customHeight="1" x14ac:dyDescent="0.25">
      <c r="A3" s="232" t="s">
        <v>421</v>
      </c>
      <c r="H3" s="233"/>
    </row>
    <row r="4" spans="1:9" ht="33" customHeight="1" x14ac:dyDescent="0.3">
      <c r="A4" s="128" t="s">
        <v>416</v>
      </c>
      <c r="B4" s="175" t="s">
        <v>417</v>
      </c>
      <c r="C4" s="175" t="s">
        <v>426</v>
      </c>
      <c r="D4" s="128" t="s">
        <v>498</v>
      </c>
      <c r="F4" s="176" t="s">
        <v>598</v>
      </c>
      <c r="G4" s="177">
        <v>2018</v>
      </c>
      <c r="H4" s="222">
        <f>IF(G4=2018,Deflactor!I7,IF(G4=2019,Deflactor!I8,IF(G4=2020,Deflactor!I9,IF(G4=2021,Deflactor!I10,IF(G4=2022,Deflactor!I11,IF(G4=2023,Deflactor!I12))))))</f>
        <v>1.333202616745873</v>
      </c>
      <c r="I4" s="178"/>
    </row>
    <row r="5" spans="1:9" ht="53.25" customHeight="1" x14ac:dyDescent="0.3">
      <c r="A5" s="270" t="s">
        <v>448</v>
      </c>
      <c r="B5" s="179" t="s">
        <v>413</v>
      </c>
      <c r="C5" s="180" t="s">
        <v>419</v>
      </c>
      <c r="D5" s="174"/>
      <c r="F5" s="262" t="s">
        <v>525</v>
      </c>
      <c r="G5" s="263"/>
      <c r="H5" s="222"/>
      <c r="I5" s="178"/>
    </row>
    <row r="6" spans="1:9" ht="50.1" customHeight="1" x14ac:dyDescent="0.3">
      <c r="A6" s="268"/>
      <c r="B6" s="181" t="s">
        <v>414</v>
      </c>
      <c r="C6" s="182" t="s">
        <v>420</v>
      </c>
      <c r="D6" s="183"/>
      <c r="F6" s="223"/>
      <c r="G6" s="223"/>
      <c r="H6" s="161"/>
    </row>
    <row r="7" spans="1:9" ht="50.1" customHeight="1" x14ac:dyDescent="0.3">
      <c r="A7" s="271"/>
      <c r="B7" s="184" t="s">
        <v>418</v>
      </c>
      <c r="C7" s="185"/>
      <c r="D7" s="212" t="str">
        <f>IFERROR(D5/(D6*$H$4)-1,"")</f>
        <v/>
      </c>
      <c r="H7" s="161"/>
    </row>
    <row r="8" spans="1:9" ht="15.75" thickBot="1" x14ac:dyDescent="0.35">
      <c r="A8" s="186" t="s">
        <v>519</v>
      </c>
      <c r="B8" s="187"/>
      <c r="C8" s="188"/>
      <c r="D8" s="189"/>
      <c r="G8" s="190"/>
    </row>
    <row r="9" spans="1:9" ht="50.1" customHeight="1" x14ac:dyDescent="0.3">
      <c r="A9" s="264" t="s">
        <v>449</v>
      </c>
      <c r="B9" s="191" t="s">
        <v>422</v>
      </c>
      <c r="C9" s="192" t="s">
        <v>424</v>
      </c>
      <c r="D9" s="215"/>
      <c r="G9" s="190"/>
    </row>
    <row r="10" spans="1:9" ht="50.1" customHeight="1" x14ac:dyDescent="0.3">
      <c r="A10" s="265"/>
      <c r="B10" s="193" t="s">
        <v>423</v>
      </c>
      <c r="C10" s="194" t="s">
        <v>425</v>
      </c>
      <c r="D10" s="216"/>
      <c r="G10" s="85"/>
    </row>
    <row r="11" spans="1:9" ht="50.1" customHeight="1" x14ac:dyDescent="0.3">
      <c r="A11" s="272"/>
      <c r="B11" s="195" t="s">
        <v>418</v>
      </c>
      <c r="C11" s="196"/>
      <c r="D11" s="217" t="str">
        <f>IFERROR(D9/(D10*$H$4)-1,"")</f>
        <v/>
      </c>
    </row>
    <row r="12" spans="1:9" ht="15.75" thickBot="1" x14ac:dyDescent="0.35">
      <c r="A12" s="186" t="s">
        <v>520</v>
      </c>
      <c r="B12" s="197"/>
      <c r="C12" s="198"/>
      <c r="D12" s="199"/>
    </row>
    <row r="13" spans="1:9" ht="50.1" customHeight="1" x14ac:dyDescent="0.3">
      <c r="A13" s="267" t="s">
        <v>450</v>
      </c>
      <c r="B13" s="200" t="s">
        <v>441</v>
      </c>
      <c r="C13" s="201" t="s">
        <v>443</v>
      </c>
      <c r="D13" s="218"/>
    </row>
    <row r="14" spans="1:9" ht="50.1" customHeight="1" x14ac:dyDescent="0.3">
      <c r="A14" s="268"/>
      <c r="B14" s="181" t="s">
        <v>442</v>
      </c>
      <c r="C14" s="182" t="s">
        <v>444</v>
      </c>
      <c r="D14" s="183"/>
    </row>
    <row r="15" spans="1:9" ht="50.1" customHeight="1" x14ac:dyDescent="0.3">
      <c r="A15" s="271"/>
      <c r="B15" s="184" t="s">
        <v>415</v>
      </c>
      <c r="C15" s="185"/>
      <c r="D15" s="212" t="str">
        <f>IFERROR(D13/(D14*$H$4)-1,"")</f>
        <v/>
      </c>
    </row>
    <row r="16" spans="1:9" ht="15.75" thickBot="1" x14ac:dyDescent="0.35">
      <c r="A16" s="186" t="s">
        <v>521</v>
      </c>
      <c r="B16" s="187"/>
      <c r="C16" s="188"/>
      <c r="D16" s="189"/>
    </row>
    <row r="17" spans="1:6" ht="69" customHeight="1" x14ac:dyDescent="0.3">
      <c r="A17" s="264" t="s">
        <v>451</v>
      </c>
      <c r="B17" s="191" t="s">
        <v>427</v>
      </c>
      <c r="C17" s="192" t="s">
        <v>429</v>
      </c>
      <c r="D17" s="215"/>
    </row>
    <row r="18" spans="1:6" ht="69" customHeight="1" x14ac:dyDescent="0.3">
      <c r="A18" s="265"/>
      <c r="B18" s="193" t="s">
        <v>428</v>
      </c>
      <c r="C18" s="194" t="s">
        <v>430</v>
      </c>
      <c r="D18" s="216"/>
    </row>
    <row r="19" spans="1:6" ht="50.1" customHeight="1" thickBot="1" x14ac:dyDescent="0.35">
      <c r="A19" s="266"/>
      <c r="B19" s="202" t="s">
        <v>415</v>
      </c>
      <c r="C19" s="203"/>
      <c r="D19" s="219" t="str">
        <f>IFERROR(D17/(D18*$H$4)-1,"")</f>
        <v/>
      </c>
    </row>
    <row r="20" spans="1:6" ht="15.75" thickBot="1" x14ac:dyDescent="0.35">
      <c r="A20" s="204" t="s">
        <v>522</v>
      </c>
      <c r="B20" s="205"/>
      <c r="C20" s="206"/>
      <c r="D20" s="207"/>
    </row>
    <row r="21" spans="1:6" ht="50.1" customHeight="1" x14ac:dyDescent="0.3">
      <c r="A21" s="267" t="s">
        <v>445</v>
      </c>
      <c r="B21" s="200" t="s">
        <v>446</v>
      </c>
      <c r="C21" s="201" t="s">
        <v>447</v>
      </c>
      <c r="D21" s="218"/>
    </row>
    <row r="22" spans="1:6" ht="50.1" customHeight="1" x14ac:dyDescent="0.3">
      <c r="A22" s="268"/>
      <c r="B22" s="181" t="s">
        <v>431</v>
      </c>
      <c r="C22" s="182" t="s">
        <v>434</v>
      </c>
      <c r="D22" s="183"/>
    </row>
    <row r="23" spans="1:6" ht="50.1" customHeight="1" thickBot="1" x14ac:dyDescent="0.35">
      <c r="A23" s="269"/>
      <c r="B23" s="208" t="s">
        <v>415</v>
      </c>
      <c r="C23" s="209"/>
      <c r="D23" s="220" t="str">
        <f>IFERROR(D21/D22,"")</f>
        <v/>
      </c>
    </row>
    <row r="24" spans="1:6" ht="50.1" customHeight="1" x14ac:dyDescent="0.3">
      <c r="A24" s="264" t="s">
        <v>452</v>
      </c>
      <c r="B24" s="191" t="s">
        <v>432</v>
      </c>
      <c r="C24" s="192" t="s">
        <v>433</v>
      </c>
      <c r="D24" s="215"/>
    </row>
    <row r="25" spans="1:6" ht="50.1" customHeight="1" x14ac:dyDescent="0.3">
      <c r="A25" s="265"/>
      <c r="B25" s="193" t="s">
        <v>431</v>
      </c>
      <c r="C25" s="194" t="s">
        <v>434</v>
      </c>
      <c r="D25" s="216"/>
    </row>
    <row r="26" spans="1:6" ht="50.1" customHeight="1" thickBot="1" x14ac:dyDescent="0.35">
      <c r="A26" s="266"/>
      <c r="B26" s="202" t="s">
        <v>415</v>
      </c>
      <c r="C26" s="203"/>
      <c r="D26" s="219" t="str">
        <f>IFERROR(D24/D25,"")</f>
        <v/>
      </c>
    </row>
    <row r="27" spans="1:6" ht="50.1" customHeight="1" x14ac:dyDescent="0.3">
      <c r="A27" s="267" t="s">
        <v>453</v>
      </c>
      <c r="B27" s="200" t="s">
        <v>435</v>
      </c>
      <c r="C27" s="201" t="s">
        <v>523</v>
      </c>
      <c r="D27" s="218"/>
    </row>
    <row r="28" spans="1:6" ht="50.1" customHeight="1" x14ac:dyDescent="0.3">
      <c r="A28" s="268"/>
      <c r="B28" s="181" t="s">
        <v>436</v>
      </c>
      <c r="C28" s="182" t="s">
        <v>434</v>
      </c>
      <c r="D28" s="183"/>
    </row>
    <row r="29" spans="1:6" ht="50.1" customHeight="1" thickBot="1" x14ac:dyDescent="0.35">
      <c r="A29" s="269"/>
      <c r="B29" s="208" t="s">
        <v>415</v>
      </c>
      <c r="C29" s="209"/>
      <c r="D29" s="220" t="str">
        <f>IFERROR(D27/D28,"")</f>
        <v/>
      </c>
      <c r="F29" s="210"/>
    </row>
    <row r="30" spans="1:6" ht="15.75" thickBot="1" x14ac:dyDescent="0.35">
      <c r="A30" s="128" t="s">
        <v>416</v>
      </c>
      <c r="B30" s="175" t="s">
        <v>417</v>
      </c>
      <c r="C30" s="175" t="s">
        <v>426</v>
      </c>
      <c r="D30" s="128" t="s">
        <v>524</v>
      </c>
      <c r="F30" s="210"/>
    </row>
    <row r="31" spans="1:6" ht="96" customHeight="1" x14ac:dyDescent="0.3">
      <c r="A31" s="264" t="s">
        <v>499</v>
      </c>
      <c r="B31" s="191" t="s">
        <v>437</v>
      </c>
      <c r="C31" s="192"/>
      <c r="D31" s="213"/>
    </row>
    <row r="32" spans="1:6" ht="50.1" customHeight="1" x14ac:dyDescent="0.3">
      <c r="A32" s="265"/>
      <c r="B32" s="193" t="s">
        <v>438</v>
      </c>
      <c r="C32" s="194" t="s">
        <v>439</v>
      </c>
      <c r="D32" s="214"/>
    </row>
    <row r="33" spans="1:4" ht="50.1" customHeight="1" thickBot="1" x14ac:dyDescent="0.35">
      <c r="A33" s="266"/>
      <c r="B33" s="202" t="s">
        <v>415</v>
      </c>
      <c r="C33" s="203"/>
      <c r="D33" s="221" t="str">
        <f>IFERROR(D31/D32,"")</f>
        <v/>
      </c>
    </row>
    <row r="34" spans="1:4" x14ac:dyDescent="0.3">
      <c r="A34" s="211" t="s">
        <v>500</v>
      </c>
    </row>
  </sheetData>
  <mergeCells count="9">
    <mergeCell ref="F5:G5"/>
    <mergeCell ref="A17:A19"/>
    <mergeCell ref="A27:A29"/>
    <mergeCell ref="A31:A33"/>
    <mergeCell ref="A5:A7"/>
    <mergeCell ref="A9:A11"/>
    <mergeCell ref="A21:A23"/>
    <mergeCell ref="A13:A15"/>
    <mergeCell ref="A24:A26"/>
  </mergeCells>
  <dataValidations count="3">
    <dataValidation allowBlank="1" showInputMessage="1" showErrorMessage="1" promptTitle="No modificable" prompt="Esta celda no puede ser modificada." sqref="D7 D15 D19 D23 D26 D29 D33"/>
    <dataValidation type="list" allowBlank="1" showInputMessage="1" showErrorMessage="1" promptTitle="Selección ramo" prompt="Seleccione el nombre del ramo correspondiente" sqref="B1">
      <formula1>ramo</formula1>
    </dataValidation>
    <dataValidation type="list" allowBlank="1" showInputMessage="1" showErrorMessage="1" promptTitle="Selección institución" prompt="Seleccione el nombre del ente público que reporta" sqref="B2">
      <formula1>INDIRECT($B$1)</formula1>
    </dataValidation>
  </dataValidations>
  <pageMargins left="0.7" right="0.7" top="0.75" bottom="0.75" header="0.3" footer="0.3"/>
  <pageSetup orientation="portrait" verticalDpi="0"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promptTitle="Deflactor" prompt="Deflactor año base. _x000a__x000a_Seleccione el deflactor que corresponda al año base (2018). _x000a__x000a_Solo en el caso de que el ente público se haya creado después de 2018, el año base será el primer registro disponible.">
          <x14:formula1>
            <xm:f>Deflactor!$B$7:$B$12</xm:f>
          </x14:formula1>
          <xm:sqref>G4</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249977111117893"/>
  </sheetPr>
  <dimension ref="B3:I14"/>
  <sheetViews>
    <sheetView showGridLines="0" tabSelected="1" zoomScale="85" zoomScaleNormal="85" workbookViewId="0">
      <selection activeCell="I22" sqref="I22"/>
    </sheetView>
  </sheetViews>
  <sheetFormatPr baseColWidth="10" defaultRowHeight="18" x14ac:dyDescent="0.35"/>
  <cols>
    <col min="1" max="1" width="11.42578125" style="48" customWidth="1"/>
    <col min="2" max="2" width="14.85546875" style="48" customWidth="1"/>
    <col min="3" max="9" width="23" style="48" customWidth="1"/>
    <col min="10" max="16384" width="11.42578125" style="48"/>
  </cols>
  <sheetData>
    <row r="3" spans="2:9" ht="18.75" x14ac:dyDescent="0.35">
      <c r="B3" s="1" t="s">
        <v>589</v>
      </c>
    </row>
    <row r="4" spans="2:9" ht="42.75" customHeight="1" x14ac:dyDescent="0.35">
      <c r="B4" s="275" t="s">
        <v>24</v>
      </c>
      <c r="C4" s="275" t="s">
        <v>25</v>
      </c>
      <c r="D4" s="275" t="s">
        <v>493</v>
      </c>
      <c r="E4" s="275" t="s">
        <v>26</v>
      </c>
      <c r="F4" s="275" t="s">
        <v>27</v>
      </c>
      <c r="G4" s="278" t="s">
        <v>28</v>
      </c>
      <c r="H4" s="279"/>
      <c r="I4" s="273" t="s">
        <v>440</v>
      </c>
    </row>
    <row r="5" spans="2:9" ht="42.75" customHeight="1" x14ac:dyDescent="0.35">
      <c r="B5" s="276"/>
      <c r="C5" s="277"/>
      <c r="D5" s="277"/>
      <c r="E5" s="276"/>
      <c r="F5" s="276"/>
      <c r="G5" s="49" t="s">
        <v>29</v>
      </c>
      <c r="H5" s="49" t="s">
        <v>30</v>
      </c>
      <c r="I5" s="274" t="s">
        <v>440</v>
      </c>
    </row>
    <row r="6" spans="2:9" ht="18.75" x14ac:dyDescent="0.35">
      <c r="B6" s="46">
        <v>2017</v>
      </c>
      <c r="C6" s="51">
        <v>22536210.255999997</v>
      </c>
      <c r="D6" s="51">
        <v>23709107.316</v>
      </c>
      <c r="E6" s="52">
        <f>C6/D6*100</f>
        <v>95.052968277685949</v>
      </c>
      <c r="F6" s="53"/>
      <c r="G6" s="52"/>
      <c r="H6" s="53"/>
      <c r="I6" s="50">
        <f>$E$13/E6</f>
        <v>1.4025891467848393</v>
      </c>
    </row>
    <row r="7" spans="2:9" ht="18.75" x14ac:dyDescent="0.35">
      <c r="B7" s="46">
        <v>2018</v>
      </c>
      <c r="C7" s="51">
        <v>24176670.372250002</v>
      </c>
      <c r="D7" s="51">
        <v>24176670.372000001</v>
      </c>
      <c r="E7" s="52">
        <f>C7/D7*100</f>
        <v>100.00000000103407</v>
      </c>
      <c r="F7" s="50">
        <f t="shared" ref="F7:F13" si="0">E7/E6</f>
        <v>1.0520449998878094</v>
      </c>
      <c r="G7" s="52">
        <f>((C7/C6)-1)*100</f>
        <v>7.2792190772769771</v>
      </c>
      <c r="H7" s="52">
        <f>((D7/D6)-1)*100</f>
        <v>1.9720820770188441</v>
      </c>
      <c r="I7" s="50">
        <f t="shared" ref="I7:I12" si="1">$E$13/E7</f>
        <v>1.333202616745873</v>
      </c>
    </row>
    <row r="8" spans="2:9" ht="18.75" x14ac:dyDescent="0.35">
      <c r="B8" s="46">
        <v>2019</v>
      </c>
      <c r="C8" s="51">
        <v>25121823.30525</v>
      </c>
      <c r="D8" s="51">
        <v>24081730.8825</v>
      </c>
      <c r="E8" s="52">
        <f t="shared" ref="E8:E11" si="2">C8/D8*100</f>
        <v>104.31901023985708</v>
      </c>
      <c r="F8" s="50">
        <f t="shared" si="0"/>
        <v>1.0431901023877834</v>
      </c>
      <c r="G8" s="52">
        <f>((C8/C7)-1)*100</f>
        <v>3.9093593883996691</v>
      </c>
      <c r="H8" s="52">
        <f t="shared" ref="G8:H12" si="3">((D8/D7)-1)*100</f>
        <v>-0.39269050716741472</v>
      </c>
      <c r="I8" s="50">
        <f t="shared" si="1"/>
        <v>1.2780054313152251</v>
      </c>
    </row>
    <row r="9" spans="2:9" ht="18.75" x14ac:dyDescent="0.35">
      <c r="B9" s="46">
        <v>2020</v>
      </c>
      <c r="C9" s="51">
        <v>24086758.134499997</v>
      </c>
      <c r="D9" s="51">
        <v>22069934.761</v>
      </c>
      <c r="E9" s="52">
        <f t="shared" si="2"/>
        <v>109.138329566175</v>
      </c>
      <c r="F9" s="50">
        <f t="shared" si="0"/>
        <v>1.0461979011805904</v>
      </c>
      <c r="G9" s="52">
        <f>((C9/C8)-1)*100</f>
        <v>-4.1201833090422806</v>
      </c>
      <c r="H9" s="52">
        <f t="shared" si="3"/>
        <v>-8.3540345638608464</v>
      </c>
      <c r="I9" s="50">
        <f t="shared" si="1"/>
        <v>1.2215713966478516</v>
      </c>
    </row>
    <row r="10" spans="2:9" ht="18.75" x14ac:dyDescent="0.35">
      <c r="B10" s="46">
        <v>2021</v>
      </c>
      <c r="C10" s="54">
        <v>26690033.390000001</v>
      </c>
      <c r="D10" s="54">
        <v>23404831.113499999</v>
      </c>
      <c r="E10" s="52">
        <f t="shared" si="2"/>
        <v>114.03642803730843</v>
      </c>
      <c r="F10" s="50">
        <f t="shared" si="0"/>
        <v>1.0448797273203958</v>
      </c>
      <c r="G10" s="52">
        <f t="shared" si="3"/>
        <v>10.807910474972871</v>
      </c>
      <c r="H10" s="52">
        <f t="shared" si="3"/>
        <v>6.0484834547807953</v>
      </c>
      <c r="I10" s="50">
        <f t="shared" si="1"/>
        <v>1.1691023997379903</v>
      </c>
    </row>
    <row r="11" spans="2:9" ht="18.75" x14ac:dyDescent="0.35">
      <c r="B11" s="47">
        <v>2022</v>
      </c>
      <c r="C11" s="55">
        <v>29516052.2905</v>
      </c>
      <c r="D11" s="55">
        <v>24273381.806249999</v>
      </c>
      <c r="E11" s="52">
        <f t="shared" si="2"/>
        <v>121.59843455723217</v>
      </c>
      <c r="F11" s="50">
        <f t="shared" si="0"/>
        <v>1.0663122008473445</v>
      </c>
      <c r="G11" s="52">
        <f t="shared" si="3"/>
        <v>10.588292862753889</v>
      </c>
      <c r="H11" s="52">
        <f t="shared" si="3"/>
        <v>3.7109889344555613</v>
      </c>
      <c r="I11" s="50">
        <f t="shared" si="1"/>
        <v>1.0963978455924668</v>
      </c>
    </row>
    <row r="12" spans="2:9" ht="18.75" x14ac:dyDescent="0.35">
      <c r="B12" s="47">
        <v>2023</v>
      </c>
      <c r="C12" s="56">
        <v>31855566.297499999</v>
      </c>
      <c r="D12" s="56">
        <v>25073284.634500001</v>
      </c>
      <c r="E12" s="52">
        <f>C12/D12*100</f>
        <v>127.04983316652421</v>
      </c>
      <c r="F12" s="50">
        <f t="shared" si="0"/>
        <v>1.0448311578117089</v>
      </c>
      <c r="G12" s="52">
        <f t="shared" si="3"/>
        <v>7.9262429269817858</v>
      </c>
      <c r="H12" s="52">
        <f>((D12/D11)-1)*100</f>
        <v>3.2953909539050752</v>
      </c>
      <c r="I12" s="50">
        <f t="shared" si="1"/>
        <v>1.0493540869213347</v>
      </c>
    </row>
    <row r="13" spans="2:9" ht="18.75" x14ac:dyDescent="0.35">
      <c r="B13" s="47">
        <v>2024</v>
      </c>
      <c r="C13" s="56">
        <v>33913829.328000002</v>
      </c>
      <c r="D13" s="56">
        <v>25437865.859000001</v>
      </c>
      <c r="E13" s="52">
        <f>C13/D13*100</f>
        <v>133.32026167596592</v>
      </c>
      <c r="F13" s="50">
        <f t="shared" si="0"/>
        <v>1.0493540869213347</v>
      </c>
      <c r="G13" s="52">
        <f t="shared" ref="G13" si="4">((C13/C12)-1)*100</f>
        <v>6.4612350986883449</v>
      </c>
      <c r="H13" s="52">
        <f>((D13/D12)-1)*100</f>
        <v>1.4540624805030378</v>
      </c>
      <c r="I13" s="50">
        <f>$E$13/E13</f>
        <v>1</v>
      </c>
    </row>
    <row r="14" spans="2:9" x14ac:dyDescent="0.35">
      <c r="B14" s="48" t="s">
        <v>491</v>
      </c>
    </row>
  </sheetData>
  <mergeCells count="7">
    <mergeCell ref="I4:I5"/>
    <mergeCell ref="B4:B5"/>
    <mergeCell ref="C4:C5"/>
    <mergeCell ref="D4:D5"/>
    <mergeCell ref="E4:E5"/>
    <mergeCell ref="F4:F5"/>
    <mergeCell ref="G4:H4"/>
  </mergeCells>
  <pageMargins left="0.7" right="0.7" top="0.75" bottom="0.75" header="0.3" footer="0.3"/>
  <pageSetup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249977111117893"/>
  </sheetPr>
  <dimension ref="A1:AF41"/>
  <sheetViews>
    <sheetView zoomScale="60" zoomScaleNormal="60" workbookViewId="0">
      <pane xSplit="1" ySplit="1" topLeftCell="T2" activePane="bottomRight" state="frozen"/>
      <selection activeCell="C39" sqref="C39"/>
      <selection pane="topRight" activeCell="C39" sqref="C39"/>
      <selection pane="bottomLeft" activeCell="C39" sqref="C39"/>
      <selection pane="bottomRight" activeCell="X49" sqref="X49"/>
    </sheetView>
  </sheetViews>
  <sheetFormatPr baseColWidth="10" defaultColWidth="94.5703125" defaultRowHeight="15" x14ac:dyDescent="0.25"/>
  <cols>
    <col min="1" max="1" width="106.85546875" bestFit="1" customWidth="1"/>
    <col min="2" max="2" width="43.85546875" bestFit="1" customWidth="1"/>
    <col min="3" max="3" width="91.42578125" bestFit="1" customWidth="1"/>
    <col min="4" max="4" width="64.28515625" bestFit="1" customWidth="1"/>
    <col min="5" max="5" width="96.5703125" customWidth="1"/>
    <col min="6" max="6" width="62.140625" customWidth="1"/>
    <col min="7" max="7" width="71.28515625" bestFit="1" customWidth="1"/>
    <col min="8" max="8" width="59.28515625" bestFit="1" customWidth="1"/>
    <col min="9" max="9" width="44" bestFit="1" customWidth="1"/>
    <col min="10" max="10" width="104.140625" bestFit="1" customWidth="1"/>
    <col min="11" max="11" width="69.5703125" bestFit="1" customWidth="1"/>
    <col min="12" max="12" width="87" bestFit="1" customWidth="1"/>
    <col min="13" max="13" width="64" bestFit="1" customWidth="1"/>
    <col min="14" max="14" width="54.140625" bestFit="1" customWidth="1"/>
    <col min="15" max="15" width="97.28515625" bestFit="1" customWidth="1"/>
    <col min="16" max="16" width="54.7109375" bestFit="1" customWidth="1"/>
    <col min="17" max="17" width="81.140625" bestFit="1" customWidth="1"/>
    <col min="18" max="18" width="38.140625" bestFit="1" customWidth="1"/>
    <col min="19" max="19" width="94.28515625" bestFit="1" customWidth="1"/>
    <col min="20" max="20" width="30.85546875" bestFit="1" customWidth="1"/>
    <col min="21" max="21" width="24.5703125" bestFit="1" customWidth="1"/>
    <col min="22" max="22" width="62.85546875" bestFit="1" customWidth="1"/>
    <col min="23" max="23" width="40.5703125" bestFit="1" customWidth="1"/>
    <col min="24" max="24" width="91" bestFit="1" customWidth="1"/>
    <col min="25" max="25" width="33.28515625" bestFit="1" customWidth="1"/>
    <col min="26" max="26" width="37" bestFit="1" customWidth="1"/>
    <col min="27" max="27" width="90.7109375" bestFit="1" customWidth="1"/>
    <col min="28" max="28" width="70.5703125" bestFit="1" customWidth="1"/>
    <col min="29" max="29" width="37.140625" bestFit="1" customWidth="1"/>
    <col min="30" max="30" width="70.7109375" bestFit="1" customWidth="1"/>
    <col min="31" max="31" width="23.140625" bestFit="1" customWidth="1"/>
    <col min="32" max="32" width="33.7109375" bestFit="1" customWidth="1"/>
  </cols>
  <sheetData>
    <row r="1" spans="1:32" s="225" customFormat="1" x14ac:dyDescent="0.25">
      <c r="A1" s="224" t="s">
        <v>455</v>
      </c>
      <c r="B1" s="225" t="s">
        <v>529</v>
      </c>
      <c r="C1" s="225" t="s">
        <v>530</v>
      </c>
      <c r="D1" s="225" t="s">
        <v>531</v>
      </c>
      <c r="E1" s="225" t="s">
        <v>532</v>
      </c>
      <c r="F1" s="225" t="s">
        <v>603</v>
      </c>
      <c r="G1" s="225" t="s">
        <v>533</v>
      </c>
      <c r="H1" s="225" t="s">
        <v>534</v>
      </c>
      <c r="I1" s="225" t="s">
        <v>535</v>
      </c>
      <c r="J1" s="225" t="s">
        <v>536</v>
      </c>
      <c r="K1" s="225" t="s">
        <v>537</v>
      </c>
      <c r="L1" s="225" t="s">
        <v>538</v>
      </c>
      <c r="M1" s="225" t="s">
        <v>539</v>
      </c>
      <c r="N1" s="225" t="s">
        <v>540</v>
      </c>
      <c r="O1" s="225" t="s">
        <v>541</v>
      </c>
      <c r="P1" s="225" t="s">
        <v>542</v>
      </c>
      <c r="Q1" s="225" t="s">
        <v>543</v>
      </c>
      <c r="R1" s="225" t="s">
        <v>544</v>
      </c>
      <c r="S1" s="225" t="s">
        <v>545</v>
      </c>
      <c r="T1" s="225" t="s">
        <v>546</v>
      </c>
      <c r="U1" s="225" t="s">
        <v>547</v>
      </c>
      <c r="V1" s="225" t="s">
        <v>548</v>
      </c>
      <c r="W1" s="225" t="s">
        <v>549</v>
      </c>
      <c r="X1" s="225" t="s">
        <v>550</v>
      </c>
      <c r="Y1" s="225" t="s">
        <v>551</v>
      </c>
      <c r="Z1" s="225" t="s">
        <v>552</v>
      </c>
      <c r="AA1" s="225" t="s">
        <v>553</v>
      </c>
      <c r="AB1" s="225" t="s">
        <v>554</v>
      </c>
      <c r="AC1" s="225" t="s">
        <v>555</v>
      </c>
      <c r="AD1" s="225" t="s">
        <v>556</v>
      </c>
      <c r="AE1" s="225" t="s">
        <v>557</v>
      </c>
      <c r="AF1" s="225" t="s">
        <v>558</v>
      </c>
    </row>
    <row r="2" spans="1:32" x14ac:dyDescent="0.25">
      <c r="A2" s="226" t="s">
        <v>560</v>
      </c>
      <c r="B2" t="s">
        <v>31</v>
      </c>
      <c r="C2" t="s">
        <v>32</v>
      </c>
      <c r="D2" t="s">
        <v>44</v>
      </c>
      <c r="E2" t="s">
        <v>48</v>
      </c>
      <c r="F2" s="248" t="s">
        <v>604</v>
      </c>
      <c r="G2" t="s">
        <v>70</v>
      </c>
      <c r="H2" t="s">
        <v>101</v>
      </c>
      <c r="I2" s="248" t="s">
        <v>103</v>
      </c>
      <c r="J2" t="s">
        <v>111</v>
      </c>
      <c r="K2" t="s">
        <v>140</v>
      </c>
      <c r="L2" t="s">
        <v>192</v>
      </c>
      <c r="M2" t="s">
        <v>196</v>
      </c>
      <c r="N2" t="s">
        <v>202</v>
      </c>
      <c r="O2" t="s">
        <v>208</v>
      </c>
      <c r="P2" t="s">
        <v>221</v>
      </c>
      <c r="Q2" t="s">
        <v>226</v>
      </c>
      <c r="R2" t="s">
        <v>234</v>
      </c>
      <c r="S2" t="s">
        <v>237</v>
      </c>
      <c r="T2" t="s">
        <v>238</v>
      </c>
      <c r="U2" t="s">
        <v>239</v>
      </c>
      <c r="V2" t="s">
        <v>240</v>
      </c>
      <c r="W2" t="s">
        <v>248</v>
      </c>
      <c r="X2" t="s">
        <v>249</v>
      </c>
      <c r="Y2" t="s">
        <v>277</v>
      </c>
      <c r="Z2" t="s">
        <v>278</v>
      </c>
      <c r="AA2" t="s">
        <v>279</v>
      </c>
      <c r="AB2" t="s">
        <v>289</v>
      </c>
      <c r="AC2" t="s">
        <v>304</v>
      </c>
      <c r="AD2" t="s">
        <v>305</v>
      </c>
      <c r="AE2" t="s">
        <v>306</v>
      </c>
      <c r="AF2" t="s">
        <v>307</v>
      </c>
    </row>
    <row r="3" spans="1:32" ht="18" x14ac:dyDescent="0.25">
      <c r="A3" s="226" t="s">
        <v>559</v>
      </c>
      <c r="C3" s="247" t="s">
        <v>34</v>
      </c>
      <c r="D3" t="s">
        <v>45</v>
      </c>
      <c r="E3" t="s">
        <v>49</v>
      </c>
      <c r="F3" s="248" t="s">
        <v>605</v>
      </c>
      <c r="G3" t="s">
        <v>71</v>
      </c>
      <c r="H3" t="s">
        <v>89</v>
      </c>
      <c r="I3" s="248" t="s">
        <v>104</v>
      </c>
      <c r="J3" t="s">
        <v>112</v>
      </c>
      <c r="K3" t="s">
        <v>141</v>
      </c>
      <c r="L3" t="s">
        <v>176</v>
      </c>
      <c r="M3" t="s">
        <v>197</v>
      </c>
      <c r="N3" t="s">
        <v>207</v>
      </c>
      <c r="O3" t="s">
        <v>209</v>
      </c>
      <c r="P3" t="s">
        <v>222</v>
      </c>
      <c r="Q3" t="s">
        <v>227</v>
      </c>
      <c r="R3" t="s">
        <v>231</v>
      </c>
      <c r="V3" t="s">
        <v>241</v>
      </c>
      <c r="X3" t="s">
        <v>250</v>
      </c>
      <c r="AA3" t="s">
        <v>280</v>
      </c>
      <c r="AB3" t="s">
        <v>290</v>
      </c>
    </row>
    <row r="4" spans="1:32" x14ac:dyDescent="0.25">
      <c r="A4" s="226" t="s">
        <v>561</v>
      </c>
      <c r="C4" t="s">
        <v>33</v>
      </c>
      <c r="D4" t="s">
        <v>46</v>
      </c>
      <c r="E4" t="s">
        <v>50</v>
      </c>
      <c r="F4" s="248" t="s">
        <v>606</v>
      </c>
      <c r="G4" t="s">
        <v>72</v>
      </c>
      <c r="H4" t="s">
        <v>90</v>
      </c>
      <c r="I4" s="248" t="s">
        <v>109</v>
      </c>
      <c r="J4" t="s">
        <v>113</v>
      </c>
      <c r="K4" t="s">
        <v>142</v>
      </c>
      <c r="L4" t="s">
        <v>193</v>
      </c>
      <c r="M4" t="s">
        <v>200</v>
      </c>
      <c r="N4" t="s">
        <v>203</v>
      </c>
      <c r="O4" t="s">
        <v>210</v>
      </c>
      <c r="P4" t="s">
        <v>216</v>
      </c>
      <c r="Q4" t="s">
        <v>228</v>
      </c>
      <c r="R4" t="s">
        <v>235</v>
      </c>
      <c r="V4" t="s">
        <v>242</v>
      </c>
      <c r="X4" t="s">
        <v>251</v>
      </c>
      <c r="AA4" t="s">
        <v>281</v>
      </c>
      <c r="AB4" t="s">
        <v>292</v>
      </c>
    </row>
    <row r="5" spans="1:32" x14ac:dyDescent="0.25">
      <c r="A5" s="226" t="s">
        <v>562</v>
      </c>
      <c r="C5" t="s">
        <v>34</v>
      </c>
      <c r="D5" t="s">
        <v>47</v>
      </c>
      <c r="E5" t="s">
        <v>51</v>
      </c>
      <c r="F5" s="248" t="s">
        <v>607</v>
      </c>
      <c r="G5" t="s">
        <v>73</v>
      </c>
      <c r="H5" t="s">
        <v>91</v>
      </c>
      <c r="I5" s="248" t="s">
        <v>110</v>
      </c>
      <c r="J5" t="s">
        <v>114</v>
      </c>
      <c r="K5" t="s">
        <v>143</v>
      </c>
      <c r="L5" t="s">
        <v>177</v>
      </c>
      <c r="M5" t="s">
        <v>201</v>
      </c>
      <c r="N5" t="s">
        <v>204</v>
      </c>
      <c r="O5" t="s">
        <v>211</v>
      </c>
      <c r="P5" t="s">
        <v>217</v>
      </c>
      <c r="Q5" t="s">
        <v>229</v>
      </c>
      <c r="R5" t="s">
        <v>236</v>
      </c>
      <c r="V5" t="s">
        <v>243</v>
      </c>
      <c r="X5" t="s">
        <v>252</v>
      </c>
      <c r="AA5" t="s">
        <v>282</v>
      </c>
      <c r="AB5" t="s">
        <v>293</v>
      </c>
    </row>
    <row r="6" spans="1:32" x14ac:dyDescent="0.25">
      <c r="A6" s="226" t="s">
        <v>618</v>
      </c>
      <c r="C6" t="s">
        <v>35</v>
      </c>
      <c r="E6" t="s">
        <v>52</v>
      </c>
      <c r="F6" s="248" t="s">
        <v>608</v>
      </c>
      <c r="G6" t="s">
        <v>74</v>
      </c>
      <c r="H6" t="s">
        <v>102</v>
      </c>
      <c r="I6" s="248" t="s">
        <v>108</v>
      </c>
      <c r="J6" t="s">
        <v>115</v>
      </c>
      <c r="K6" t="s">
        <v>144</v>
      </c>
      <c r="L6" t="s">
        <v>178</v>
      </c>
      <c r="M6" t="s">
        <v>198</v>
      </c>
      <c r="N6" t="s">
        <v>205</v>
      </c>
      <c r="O6" t="s">
        <v>212</v>
      </c>
      <c r="P6" t="s">
        <v>225</v>
      </c>
      <c r="Q6" t="s">
        <v>230</v>
      </c>
      <c r="R6" t="s">
        <v>232</v>
      </c>
      <c r="V6" t="s">
        <v>244</v>
      </c>
      <c r="X6" t="s">
        <v>253</v>
      </c>
      <c r="AA6" t="s">
        <v>283</v>
      </c>
      <c r="AB6" t="s">
        <v>294</v>
      </c>
    </row>
    <row r="7" spans="1:32" x14ac:dyDescent="0.25">
      <c r="A7" s="226" t="s">
        <v>563</v>
      </c>
      <c r="C7" t="s">
        <v>36</v>
      </c>
      <c r="E7" t="s">
        <v>53</v>
      </c>
      <c r="F7" s="248" t="s">
        <v>609</v>
      </c>
      <c r="G7" t="s">
        <v>75</v>
      </c>
      <c r="H7" t="s">
        <v>100</v>
      </c>
      <c r="I7" s="248" t="s">
        <v>105</v>
      </c>
      <c r="J7" t="s">
        <v>116</v>
      </c>
      <c r="K7" t="s">
        <v>145</v>
      </c>
      <c r="L7" t="s">
        <v>179</v>
      </c>
      <c r="M7" t="s">
        <v>199</v>
      </c>
      <c r="N7" t="s">
        <v>206</v>
      </c>
      <c r="O7" t="s">
        <v>213</v>
      </c>
      <c r="P7" t="s">
        <v>224</v>
      </c>
      <c r="R7" t="s">
        <v>233</v>
      </c>
      <c r="V7" t="s">
        <v>245</v>
      </c>
      <c r="X7" t="s">
        <v>254</v>
      </c>
      <c r="AA7" t="s">
        <v>284</v>
      </c>
      <c r="AB7" t="s">
        <v>295</v>
      </c>
    </row>
    <row r="8" spans="1:32" x14ac:dyDescent="0.25">
      <c r="A8" s="226" t="s">
        <v>564</v>
      </c>
      <c r="C8" t="s">
        <v>37</v>
      </c>
      <c r="E8" t="s">
        <v>54</v>
      </c>
      <c r="G8" t="s">
        <v>76</v>
      </c>
      <c r="H8" t="s">
        <v>93</v>
      </c>
      <c r="I8" s="248" t="s">
        <v>106</v>
      </c>
      <c r="J8" t="s">
        <v>117</v>
      </c>
      <c r="K8" t="s">
        <v>146</v>
      </c>
      <c r="L8" t="s">
        <v>180</v>
      </c>
      <c r="N8" s="248" t="s">
        <v>617</v>
      </c>
      <c r="O8" t="s">
        <v>214</v>
      </c>
      <c r="P8" t="s">
        <v>218</v>
      </c>
      <c r="V8" t="s">
        <v>246</v>
      </c>
      <c r="X8" t="s">
        <v>255</v>
      </c>
      <c r="AA8" t="s">
        <v>285</v>
      </c>
      <c r="AB8" t="s">
        <v>296</v>
      </c>
    </row>
    <row r="9" spans="1:32" x14ac:dyDescent="0.25">
      <c r="A9" s="226" t="s">
        <v>565</v>
      </c>
      <c r="C9" t="s">
        <v>38</v>
      </c>
      <c r="E9" t="s">
        <v>55</v>
      </c>
      <c r="G9" t="s">
        <v>77</v>
      </c>
      <c r="H9" t="s">
        <v>95</v>
      </c>
      <c r="I9" s="248" t="s">
        <v>107</v>
      </c>
      <c r="J9" t="s">
        <v>118</v>
      </c>
      <c r="K9" t="s">
        <v>147</v>
      </c>
      <c r="L9" t="s">
        <v>181</v>
      </c>
      <c r="O9" t="s">
        <v>215</v>
      </c>
      <c r="P9" t="s">
        <v>219</v>
      </c>
      <c r="V9" t="s">
        <v>247</v>
      </c>
      <c r="X9" t="s">
        <v>256</v>
      </c>
      <c r="AA9" t="s">
        <v>286</v>
      </c>
      <c r="AB9" t="s">
        <v>297</v>
      </c>
    </row>
    <row r="10" spans="1:32" x14ac:dyDescent="0.25">
      <c r="A10" s="226" t="s">
        <v>566</v>
      </c>
      <c r="C10" t="s">
        <v>39</v>
      </c>
      <c r="E10" t="s">
        <v>56</v>
      </c>
      <c r="G10" t="s">
        <v>78</v>
      </c>
      <c r="H10" t="s">
        <v>96</v>
      </c>
      <c r="J10" t="s">
        <v>119</v>
      </c>
      <c r="K10" t="s">
        <v>148</v>
      </c>
      <c r="L10" t="s">
        <v>182</v>
      </c>
      <c r="P10" t="s">
        <v>223</v>
      </c>
      <c r="V10" s="248"/>
      <c r="X10" t="s">
        <v>257</v>
      </c>
      <c r="AA10" t="s">
        <v>287</v>
      </c>
      <c r="AB10" t="s">
        <v>298</v>
      </c>
    </row>
    <row r="11" spans="1:32" x14ac:dyDescent="0.25">
      <c r="A11" s="226" t="s">
        <v>567</v>
      </c>
      <c r="C11" t="s">
        <v>40</v>
      </c>
      <c r="E11" t="s">
        <v>57</v>
      </c>
      <c r="G11" t="s">
        <v>79</v>
      </c>
      <c r="H11" t="s">
        <v>97</v>
      </c>
      <c r="J11" t="s">
        <v>120</v>
      </c>
      <c r="K11" t="s">
        <v>149</v>
      </c>
      <c r="L11" t="s">
        <v>183</v>
      </c>
      <c r="P11" t="s">
        <v>220</v>
      </c>
      <c r="X11" t="s">
        <v>258</v>
      </c>
      <c r="AA11" t="s">
        <v>527</v>
      </c>
      <c r="AB11" t="s">
        <v>299</v>
      </c>
    </row>
    <row r="12" spans="1:32" x14ac:dyDescent="0.25">
      <c r="A12" s="226" t="s">
        <v>568</v>
      </c>
      <c r="C12" t="s">
        <v>41</v>
      </c>
      <c r="E12" t="s">
        <v>58</v>
      </c>
      <c r="G12" t="s">
        <v>80</v>
      </c>
      <c r="H12" t="s">
        <v>98</v>
      </c>
      <c r="J12" t="s">
        <v>121</v>
      </c>
      <c r="K12" t="s">
        <v>150</v>
      </c>
      <c r="L12" t="s">
        <v>184</v>
      </c>
      <c r="X12" t="s">
        <v>259</v>
      </c>
      <c r="AA12" t="s">
        <v>288</v>
      </c>
      <c r="AB12" t="s">
        <v>300</v>
      </c>
    </row>
    <row r="13" spans="1:32" x14ac:dyDescent="0.25">
      <c r="A13" s="226" t="s">
        <v>569</v>
      </c>
      <c r="C13" t="s">
        <v>43</v>
      </c>
      <c r="E13" t="s">
        <v>69</v>
      </c>
      <c r="G13" t="s">
        <v>87</v>
      </c>
      <c r="H13" t="s">
        <v>99</v>
      </c>
      <c r="J13" t="s">
        <v>291</v>
      </c>
      <c r="K13" t="s">
        <v>151</v>
      </c>
      <c r="L13" t="s">
        <v>173</v>
      </c>
      <c r="X13" t="s">
        <v>260</v>
      </c>
      <c r="AB13" t="s">
        <v>301</v>
      </c>
    </row>
    <row r="14" spans="1:32" x14ac:dyDescent="0.25">
      <c r="A14" s="226" t="s">
        <v>587</v>
      </c>
      <c r="C14" t="s">
        <v>42</v>
      </c>
      <c r="E14" t="s">
        <v>59</v>
      </c>
      <c r="G14" t="s">
        <v>81</v>
      </c>
      <c r="J14" t="s">
        <v>122</v>
      </c>
      <c r="K14" t="s">
        <v>152</v>
      </c>
      <c r="L14" t="s">
        <v>195</v>
      </c>
      <c r="X14" t="s">
        <v>261</v>
      </c>
      <c r="AB14" t="s">
        <v>303</v>
      </c>
    </row>
    <row r="15" spans="1:32" x14ac:dyDescent="0.25">
      <c r="A15" s="226" t="s">
        <v>570</v>
      </c>
      <c r="E15" t="s">
        <v>60</v>
      </c>
      <c r="G15" t="s">
        <v>82</v>
      </c>
      <c r="H15" s="248"/>
      <c r="J15" t="s">
        <v>123</v>
      </c>
      <c r="K15" t="s">
        <v>153</v>
      </c>
      <c r="L15" t="s">
        <v>185</v>
      </c>
      <c r="X15" t="s">
        <v>262</v>
      </c>
      <c r="AB15" t="s">
        <v>302</v>
      </c>
    </row>
    <row r="16" spans="1:32" x14ac:dyDescent="0.25">
      <c r="A16" s="226" t="s">
        <v>571</v>
      </c>
      <c r="E16" t="s">
        <v>61</v>
      </c>
      <c r="G16" t="s">
        <v>83</v>
      </c>
      <c r="J16" t="s">
        <v>124</v>
      </c>
      <c r="K16" t="s">
        <v>154</v>
      </c>
      <c r="L16" t="s">
        <v>186</v>
      </c>
      <c r="X16" t="s">
        <v>263</v>
      </c>
    </row>
    <row r="17" spans="1:24" x14ac:dyDescent="0.25">
      <c r="A17" s="226" t="s">
        <v>572</v>
      </c>
      <c r="E17" t="s">
        <v>62</v>
      </c>
      <c r="G17" t="s">
        <v>84</v>
      </c>
      <c r="J17" t="s">
        <v>139</v>
      </c>
      <c r="K17" t="s">
        <v>155</v>
      </c>
      <c r="L17" t="s">
        <v>187</v>
      </c>
      <c r="X17" t="s">
        <v>264</v>
      </c>
    </row>
    <row r="18" spans="1:24" x14ac:dyDescent="0.25">
      <c r="A18" s="226" t="s">
        <v>573</v>
      </c>
      <c r="E18" t="s">
        <v>63</v>
      </c>
      <c r="G18" t="s">
        <v>85</v>
      </c>
      <c r="J18" t="s">
        <v>125</v>
      </c>
      <c r="K18" t="s">
        <v>156</v>
      </c>
      <c r="L18" t="s">
        <v>188</v>
      </c>
      <c r="X18" t="s">
        <v>265</v>
      </c>
    </row>
    <row r="19" spans="1:24" x14ac:dyDescent="0.25">
      <c r="A19" s="226" t="s">
        <v>588</v>
      </c>
      <c r="E19" t="s">
        <v>64</v>
      </c>
      <c r="G19" t="s">
        <v>86</v>
      </c>
      <c r="J19" t="s">
        <v>126</v>
      </c>
      <c r="K19" t="s">
        <v>157</v>
      </c>
      <c r="L19" t="s">
        <v>189</v>
      </c>
      <c r="X19" t="s">
        <v>275</v>
      </c>
    </row>
    <row r="20" spans="1:24" x14ac:dyDescent="0.25">
      <c r="A20" s="226" t="s">
        <v>574</v>
      </c>
      <c r="E20" t="s">
        <v>65</v>
      </c>
      <c r="J20" t="s">
        <v>127</v>
      </c>
      <c r="K20" t="s">
        <v>158</v>
      </c>
      <c r="L20" s="248" t="s">
        <v>92</v>
      </c>
      <c r="X20" t="s">
        <v>266</v>
      </c>
    </row>
    <row r="21" spans="1:24" x14ac:dyDescent="0.25">
      <c r="A21" s="226" t="s">
        <v>575</v>
      </c>
      <c r="E21" t="s">
        <v>66</v>
      </c>
      <c r="J21" t="s">
        <v>128</v>
      </c>
      <c r="K21" t="s">
        <v>159</v>
      </c>
      <c r="L21" t="s">
        <v>194</v>
      </c>
      <c r="X21" t="s">
        <v>267</v>
      </c>
    </row>
    <row r="22" spans="1:24" x14ac:dyDescent="0.25">
      <c r="A22" s="226" t="s">
        <v>576</v>
      </c>
      <c r="E22" t="s">
        <v>67</v>
      </c>
      <c r="J22" t="s">
        <v>129</v>
      </c>
      <c r="K22" t="s">
        <v>160</v>
      </c>
      <c r="L22" t="s">
        <v>190</v>
      </c>
      <c r="X22" t="s">
        <v>268</v>
      </c>
    </row>
    <row r="23" spans="1:24" x14ac:dyDescent="0.25">
      <c r="A23" s="226" t="s">
        <v>577</v>
      </c>
      <c r="E23" t="s">
        <v>68</v>
      </c>
      <c r="J23" t="s">
        <v>130</v>
      </c>
      <c r="K23" t="s">
        <v>161</v>
      </c>
      <c r="L23" t="s">
        <v>174</v>
      </c>
      <c r="X23" t="s">
        <v>269</v>
      </c>
    </row>
    <row r="24" spans="1:24" x14ac:dyDescent="0.25">
      <c r="A24" s="226" t="s">
        <v>578</v>
      </c>
      <c r="E24" s="248" t="s">
        <v>599</v>
      </c>
      <c r="F24" s="248"/>
      <c r="J24" t="s">
        <v>131</v>
      </c>
      <c r="K24" t="s">
        <v>162</v>
      </c>
      <c r="L24" s="248" t="s">
        <v>94</v>
      </c>
      <c r="X24" t="s">
        <v>270</v>
      </c>
    </row>
    <row r="25" spans="1:24" x14ac:dyDescent="0.25">
      <c r="A25" s="226" t="s">
        <v>579</v>
      </c>
      <c r="E25" s="248" t="s">
        <v>619</v>
      </c>
      <c r="F25" s="248"/>
      <c r="J25" t="s">
        <v>132</v>
      </c>
      <c r="K25" t="s">
        <v>163</v>
      </c>
      <c r="L25" t="s">
        <v>175</v>
      </c>
      <c r="X25" t="s">
        <v>276</v>
      </c>
    </row>
    <row r="26" spans="1:24" x14ac:dyDescent="0.25">
      <c r="A26" s="226" t="s">
        <v>580</v>
      </c>
      <c r="E26" s="248" t="s">
        <v>600</v>
      </c>
      <c r="F26" s="248"/>
      <c r="J26" t="s">
        <v>133</v>
      </c>
      <c r="K26" t="s">
        <v>164</v>
      </c>
      <c r="L26" s="248" t="s">
        <v>88</v>
      </c>
      <c r="X26" t="s">
        <v>271</v>
      </c>
    </row>
    <row r="27" spans="1:24" x14ac:dyDescent="0.25">
      <c r="A27" s="226" t="s">
        <v>581</v>
      </c>
      <c r="E27" s="248" t="s">
        <v>601</v>
      </c>
      <c r="F27" s="248"/>
      <c r="J27" t="s">
        <v>134</v>
      </c>
      <c r="K27" t="s">
        <v>165</v>
      </c>
      <c r="L27" t="s">
        <v>191</v>
      </c>
      <c r="X27" t="s">
        <v>272</v>
      </c>
    </row>
    <row r="28" spans="1:24" x14ac:dyDescent="0.25">
      <c r="A28" s="226" t="s">
        <v>582</v>
      </c>
      <c r="E28" s="248" t="s">
        <v>620</v>
      </c>
      <c r="F28" s="248"/>
      <c r="J28" t="s">
        <v>135</v>
      </c>
      <c r="K28" t="s">
        <v>166</v>
      </c>
      <c r="X28" t="s">
        <v>273</v>
      </c>
    </row>
    <row r="29" spans="1:24" x14ac:dyDescent="0.25">
      <c r="A29" s="226" t="s">
        <v>583</v>
      </c>
      <c r="E29" s="248" t="s">
        <v>602</v>
      </c>
      <c r="F29" s="248"/>
      <c r="J29" t="s">
        <v>136</v>
      </c>
      <c r="K29" t="s">
        <v>167</v>
      </c>
      <c r="X29" t="s">
        <v>274</v>
      </c>
    </row>
    <row r="30" spans="1:24" x14ac:dyDescent="0.25">
      <c r="A30" s="226" t="s">
        <v>584</v>
      </c>
      <c r="J30" t="s">
        <v>137</v>
      </c>
      <c r="K30" t="s">
        <v>168</v>
      </c>
    </row>
    <row r="31" spans="1:24" x14ac:dyDescent="0.25">
      <c r="A31" s="226" t="s">
        <v>585</v>
      </c>
      <c r="J31" t="s">
        <v>138</v>
      </c>
      <c r="K31" t="s">
        <v>172</v>
      </c>
    </row>
    <row r="32" spans="1:24" x14ac:dyDescent="0.25">
      <c r="A32" s="226" t="s">
        <v>586</v>
      </c>
      <c r="J32" t="s">
        <v>526</v>
      </c>
      <c r="K32" t="s">
        <v>169</v>
      </c>
    </row>
    <row r="33" spans="11:11" x14ac:dyDescent="0.25">
      <c r="K33" t="s">
        <v>170</v>
      </c>
    </row>
    <row r="34" spans="11:11" x14ac:dyDescent="0.25">
      <c r="K34" t="s">
        <v>171</v>
      </c>
    </row>
    <row r="35" spans="11:11" x14ac:dyDescent="0.25">
      <c r="K35" s="248" t="s">
        <v>610</v>
      </c>
    </row>
    <row r="36" spans="11:11" x14ac:dyDescent="0.25">
      <c r="K36" s="248" t="s">
        <v>611</v>
      </c>
    </row>
    <row r="37" spans="11:11" x14ac:dyDescent="0.25">
      <c r="K37" s="248" t="s">
        <v>612</v>
      </c>
    </row>
    <row r="38" spans="11:11" x14ac:dyDescent="0.25">
      <c r="K38" s="248" t="s">
        <v>613</v>
      </c>
    </row>
    <row r="39" spans="11:11" x14ac:dyDescent="0.25">
      <c r="K39" s="248" t="s">
        <v>614</v>
      </c>
    </row>
    <row r="40" spans="11:11" x14ac:dyDescent="0.25">
      <c r="K40" s="248" t="s">
        <v>615</v>
      </c>
    </row>
    <row r="41" spans="11:11" x14ac:dyDescent="0.25">
      <c r="K41" s="248" t="s">
        <v>616</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7C747F7C58B7D46A8839A39DC0C4476" ma:contentTypeVersion="17" ma:contentTypeDescription="Create a new document." ma:contentTypeScope="" ma:versionID="b576217e8a904e9fec768aefc7b9047b">
  <xsd:schema xmlns:xsd="http://www.w3.org/2001/XMLSchema" xmlns:xs="http://www.w3.org/2001/XMLSchema" xmlns:p="http://schemas.microsoft.com/office/2006/metadata/properties" xmlns:ns3="d2af6c70-aab8-4d3a-a43b-d76ef163aba7" xmlns:ns4="a65ee8e0-b279-4805-b44d-f72aec87a200" targetNamespace="http://schemas.microsoft.com/office/2006/metadata/properties" ma:root="true" ma:fieldsID="893166e40f08db426519375f2c741b47" ns3:_="" ns4:_="">
    <xsd:import namespace="d2af6c70-aab8-4d3a-a43b-d76ef163aba7"/>
    <xsd:import namespace="a65ee8e0-b279-4805-b44d-f72aec87a200"/>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Tags" minOccurs="0"/>
                <xsd:element ref="ns4:MediaServiceOCR" minOccurs="0"/>
                <xsd:element ref="ns4:MediaServiceGenerationTime" minOccurs="0"/>
                <xsd:element ref="ns4:MediaServiceEventHashCode" minOccurs="0"/>
                <xsd:element ref="ns4:MediaLengthInSeconds" minOccurs="0"/>
                <xsd:element ref="ns4:MediaServiceAutoKeyPoints" minOccurs="0"/>
                <xsd:element ref="ns4:MediaServiceKeyPoints" minOccurs="0"/>
                <xsd:element ref="ns4:_activity" minOccurs="0"/>
                <xsd:element ref="ns4:MediaServiceObjectDetectorVersions" minOccurs="0"/>
                <xsd:element ref="ns4:MediaServiceSystemTags" minOccurs="0"/>
                <xsd:element ref="ns4: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2af6c70-aab8-4d3a-a43b-d76ef163aba7"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65ee8e0-b279-4805-b44d-f72aec87a200"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_activity" ma:index="21" nillable="true" ma:displayName="_activity" ma:hidden="true" ma:internalName="_activity">
      <xsd:simpleType>
        <xsd:restriction base="dms:Note"/>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ystemTags" ma:index="23" nillable="true" ma:displayName="MediaServiceSystemTags" ma:hidden="true" ma:internalName="MediaServiceSystemTags" ma:readOnly="true">
      <xsd:simpleType>
        <xsd:restriction base="dms:Note"/>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a65ee8e0-b279-4805-b44d-f72aec87a200" xsi:nil="true"/>
  </documentManagement>
</p:properties>
</file>

<file path=customXml/itemProps1.xml><?xml version="1.0" encoding="utf-8"?>
<ds:datastoreItem xmlns:ds="http://schemas.openxmlformats.org/officeDocument/2006/customXml" ds:itemID="{BE9F1B89-7483-47E1-8C3C-239D08051AF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2af6c70-aab8-4d3a-a43b-d76ef163aba7"/>
    <ds:schemaRef ds:uri="a65ee8e0-b279-4805-b44d-f72aec87a20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F31FBE1-8ED1-4684-AD4E-15C0CFBD3814}">
  <ds:schemaRefs>
    <ds:schemaRef ds:uri="http://schemas.microsoft.com/sharepoint/v3/contenttype/forms"/>
  </ds:schemaRefs>
</ds:datastoreItem>
</file>

<file path=customXml/itemProps3.xml><?xml version="1.0" encoding="utf-8"?>
<ds:datastoreItem xmlns:ds="http://schemas.openxmlformats.org/officeDocument/2006/customXml" ds:itemID="{9DAD2088-A28F-459A-B705-2C00AF0B2C93}">
  <ds:schemaRefs>
    <ds:schemaRef ds:uri="http://purl.org/dc/dcmitype/"/>
    <ds:schemaRef ds:uri="a65ee8e0-b279-4805-b44d-f72aec87a200"/>
    <ds:schemaRef ds:uri="http://schemas.microsoft.com/office/2006/metadata/properties"/>
    <ds:schemaRef ds:uri="http://www.w3.org/XML/1998/namespace"/>
    <ds:schemaRef ds:uri="http://purl.org/dc/terms/"/>
    <ds:schemaRef ds:uri="http://schemas.openxmlformats.org/package/2006/metadata/core-properties"/>
    <ds:schemaRef ds:uri="http://schemas.microsoft.com/office/2006/documentManagement/types"/>
    <ds:schemaRef ds:uri="http://purl.org/dc/elements/1.1/"/>
    <ds:schemaRef ds:uri="http://schemas.microsoft.com/office/infopath/2007/PartnerControls"/>
    <ds:schemaRef ds:uri="d2af6c70-aab8-4d3a-a43b-d76ef163aba7"/>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34</vt:i4>
      </vt:variant>
    </vt:vector>
  </HeadingPairs>
  <TitlesOfParts>
    <vt:vector size="50" baseType="lpstr">
      <vt:lpstr>I.Clasificación económica</vt:lpstr>
      <vt:lpstr>II.Concepto de gasto</vt:lpstr>
      <vt:lpstr>III.RH_Plazas de estructura</vt:lpstr>
      <vt:lpstr>III.RH_Costo de estructura</vt:lpstr>
      <vt:lpstr>IV.Contrataciones</vt:lpstr>
      <vt:lpstr>V.Comisiones y viáticos</vt:lpstr>
      <vt:lpstr>VI.Indicadores</vt:lpstr>
      <vt:lpstr>Deflactor</vt:lpstr>
      <vt:lpstr>Dependencias_20231</vt:lpstr>
      <vt:lpstr>T1</vt:lpstr>
      <vt:lpstr>T2</vt:lpstr>
      <vt:lpstr>T3</vt:lpstr>
      <vt:lpstr>T4</vt:lpstr>
      <vt:lpstr>T5</vt:lpstr>
      <vt:lpstr>T6</vt:lpstr>
      <vt:lpstr>T7</vt:lpstr>
      <vt:lpstr>_02_Oficina_Presidencia_República</vt:lpstr>
      <vt:lpstr>_04_Gobernación</vt:lpstr>
      <vt:lpstr>_05_Relaciones_Exteriores</vt:lpstr>
      <vt:lpstr>_06_Hacienda_y_Crédito_Público</vt:lpstr>
      <vt:lpstr>_07_Defensa_Nacional</vt:lpstr>
      <vt:lpstr>_08_Agricultura_y_Desarrollo_Rural</vt:lpstr>
      <vt:lpstr>_09_Infraestructura_Comunicaciones_y_Transportes</vt:lpstr>
      <vt:lpstr>_10_Economía</vt:lpstr>
      <vt:lpstr>_11_Educación_Pública</vt:lpstr>
      <vt:lpstr>_12_Salud</vt:lpstr>
      <vt:lpstr>_13_Marina</vt:lpstr>
      <vt:lpstr>_14_Trabajo_y_Previsión_Social</vt:lpstr>
      <vt:lpstr>_15_Desarrollo_Agrario_Territorial_y_Urbano</vt:lpstr>
      <vt:lpstr>_16_Medio_Ambiente_y_Recursos_Naturales</vt:lpstr>
      <vt:lpstr>_18_Energía</vt:lpstr>
      <vt:lpstr>_20_Bienestar</vt:lpstr>
      <vt:lpstr>_21_Turismo</vt:lpstr>
      <vt:lpstr>_25_Previsiones_y_Aportaciones_para_los_Sistemas_de_Educación_Básica_Normal_Tecnológica_y_de_Adultos</vt:lpstr>
      <vt:lpstr>_27_Función_Pública</vt:lpstr>
      <vt:lpstr>_31_Tribunales_Agrarios</vt:lpstr>
      <vt:lpstr>_36_Seguridad_y_Protección_Ciudadana</vt:lpstr>
      <vt:lpstr>_37_Consejería_Jurídica_del_Ejecutivo_Federal</vt:lpstr>
      <vt:lpstr>_38_Consejo_Nacional_de_Humanidades_Ciencias_y_Tecnologías</vt:lpstr>
      <vt:lpstr>_45_Comisión_Reguladora_de_Energía</vt:lpstr>
      <vt:lpstr>_46_Comisión_Nacional_de_Hidrocarburos</vt:lpstr>
      <vt:lpstr>_47_Entidades_no_Sectorizadas</vt:lpstr>
      <vt:lpstr>_48_Cultura</vt:lpstr>
      <vt:lpstr>_50_Instituto_Mexicano_del_Seguro_Social</vt:lpstr>
      <vt:lpstr>_51_Instituto_de_Seguridad_y_Servicios_Sociales_de_los_Trabajadores_del_Estado</vt:lpstr>
      <vt:lpstr>_52_Petróleos_Mexicanos</vt:lpstr>
      <vt:lpstr>_53_Comisión_Federal_de_Electricidad</vt:lpstr>
      <vt:lpstr>ramo</vt:lpstr>
      <vt:lpstr>seleccion</vt:lpstr>
      <vt:lpstr>selección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UED</dc:creator>
  <cp:lastModifiedBy>123</cp:lastModifiedBy>
  <dcterms:created xsi:type="dcterms:W3CDTF">2023-12-13T23:51:12Z</dcterms:created>
  <dcterms:modified xsi:type="dcterms:W3CDTF">2025-05-09T01:03:30Z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0x01010017C747F7C58B7D46A8839A39DC0C4476</vt:lpwstr>
  </property>
</Properties>
</file>